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rlysaltos/Desktop/"/>
    </mc:Choice>
  </mc:AlternateContent>
  <xr:revisionPtr revIDLastSave="0" documentId="8_{62C4023D-5DB9-B446-B4EC-073E62D2B41A}" xr6:coauthVersionLast="45" xr6:coauthVersionMax="45" xr10:uidLastSave="{00000000-0000-0000-0000-000000000000}"/>
  <bookViews>
    <workbookView xWindow="8440" yWindow="1500" windowWidth="10000" windowHeight="5680" tabRatio="814"/>
  </bookViews>
  <sheets>
    <sheet name="RESUMEN" sheetId="8" r:id="rId1"/>
    <sheet name="MERCADO PAÍS" sheetId="3" r:id="rId2"/>
    <sheet name="MERCADO PAÍS ACUM" sheetId="7" r:id="rId3"/>
  </sheets>
  <definedNames>
    <definedName name="_xlnm.Print_Area" localSheetId="0">RESUMEN!$AC$32:$AP$53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0" i="8" l="1"/>
  <c r="Z61" i="8"/>
  <c r="Y61" i="8"/>
  <c r="Z60" i="8"/>
  <c r="AP53" i="8"/>
  <c r="Z54" i="8"/>
  <c r="Y54" i="8"/>
  <c r="AP52" i="8"/>
  <c r="Z53" i="8"/>
  <c r="Y53" i="8"/>
  <c r="AP51" i="8"/>
  <c r="AP50" i="8"/>
  <c r="AQ27" i="8"/>
  <c r="AP49" i="8"/>
  <c r="AQ26" i="8"/>
  <c r="AP48" i="8"/>
  <c r="AP47" i="8"/>
  <c r="AP46" i="8"/>
  <c r="AP45" i="8"/>
  <c r="AQ22" i="8"/>
  <c r="AP44" i="8"/>
  <c r="AQ21" i="8"/>
  <c r="AP43" i="8"/>
  <c r="AQ20" i="8"/>
  <c r="AP42" i="8"/>
  <c r="AQ19" i="8"/>
  <c r="AP41" i="8"/>
  <c r="AQ18" i="8"/>
  <c r="AP40" i="8"/>
  <c r="AP39" i="8"/>
  <c r="AP38" i="8"/>
  <c r="AP37" i="8"/>
  <c r="AP36" i="8"/>
  <c r="AP35" i="8"/>
  <c r="AQ12" i="8"/>
  <c r="AP34" i="8"/>
  <c r="AQ11" i="8"/>
  <c r="AP30" i="8"/>
  <c r="AQ30" i="8"/>
  <c r="AP29" i="8"/>
  <c r="AP28" i="8"/>
  <c r="AP27" i="8"/>
  <c r="AP26" i="8"/>
  <c r="AP25" i="8"/>
  <c r="AQ25" i="8"/>
  <c r="AP24" i="8"/>
  <c r="AP23" i="8"/>
  <c r="AQ23" i="8"/>
  <c r="AP22" i="8"/>
  <c r="AP21" i="8"/>
  <c r="AP20" i="8"/>
  <c r="AP19" i="8"/>
  <c r="AP18" i="8"/>
  <c r="AP17" i="8"/>
  <c r="AP16" i="8"/>
  <c r="AP15" i="8"/>
  <c r="AQ15" i="8"/>
  <c r="AP14" i="8"/>
  <c r="AP13" i="8"/>
  <c r="AQ13" i="8"/>
  <c r="AP12" i="8"/>
  <c r="AP11" i="8"/>
  <c r="AQ29" i="8"/>
  <c r="AQ17" i="8"/>
  <c r="AQ16" i="8"/>
  <c r="AQ24" i="8"/>
  <c r="AQ14" i="8"/>
  <c r="AQ28" i="8"/>
</calcChain>
</file>

<file path=xl/sharedStrings.xml><?xml version="1.0" encoding="utf-8"?>
<sst xmlns="http://schemas.openxmlformats.org/spreadsheetml/2006/main" count="183" uniqueCount="106">
  <si>
    <t>Fuente: Estadistica Cía.Ltda.</t>
  </si>
  <si>
    <t>% Variación</t>
  </si>
  <si>
    <t>Dólares</t>
  </si>
  <si>
    <t>Libras</t>
  </si>
  <si>
    <t>TOTAL</t>
  </si>
  <si>
    <t>Part.</t>
  </si>
  <si>
    <t>% Var.Lib.</t>
  </si>
  <si>
    <t>TOTAL MERCADOS</t>
  </si>
  <si>
    <t>LITUANIA</t>
  </si>
  <si>
    <t>ALEMANIA</t>
  </si>
  <si>
    <t>RUSIA</t>
  </si>
  <si>
    <t>DINAMARCA</t>
  </si>
  <si>
    <t>ALBANIA</t>
  </si>
  <si>
    <t>PORTUGAL</t>
  </si>
  <si>
    <t>GRECIA</t>
  </si>
  <si>
    <t>POLONIA</t>
  </si>
  <si>
    <t>INGLATERRA</t>
  </si>
  <si>
    <t>PAISES BAJOS</t>
  </si>
  <si>
    <t>BELGICA</t>
  </si>
  <si>
    <t>ESPAÑA</t>
  </si>
  <si>
    <t>ITALIA</t>
  </si>
  <si>
    <t>FRANCIA</t>
  </si>
  <si>
    <t>EUROPA</t>
  </si>
  <si>
    <t>EEUU</t>
  </si>
  <si>
    <t>HONG KONG</t>
  </si>
  <si>
    <t>TAIWAN</t>
  </si>
  <si>
    <t>JAPON</t>
  </si>
  <si>
    <t>KOREA DEL SUR</t>
  </si>
  <si>
    <t>TAILANDIA</t>
  </si>
  <si>
    <t>CHINA</t>
  </si>
  <si>
    <t>VIET NAM</t>
  </si>
  <si>
    <t>ASIA</t>
  </si>
  <si>
    <t>NICARAGUA</t>
  </si>
  <si>
    <t>GUATEMALA</t>
  </si>
  <si>
    <t>ARGENTINA</t>
  </si>
  <si>
    <t>URUGUAY</t>
  </si>
  <si>
    <t>REPUBLICA DOMINICANA</t>
  </si>
  <si>
    <t>COLOMBIA</t>
  </si>
  <si>
    <t>CANADA</t>
  </si>
  <si>
    <t>MEXICO</t>
  </si>
  <si>
    <t>CHILE</t>
  </si>
  <si>
    <t>MARRUECOS</t>
  </si>
  <si>
    <t>EGIPTO</t>
  </si>
  <si>
    <t>SUDAFRICA</t>
  </si>
  <si>
    <t>SUIZA</t>
  </si>
  <si>
    <t>SUECIA</t>
  </si>
  <si>
    <t>MONTENEGRO</t>
  </si>
  <si>
    <t>IRLANDA</t>
  </si>
  <si>
    <t>CHIPRE</t>
  </si>
  <si>
    <t>BULGARIA</t>
  </si>
  <si>
    <t>AUSTRIA</t>
  </si>
  <si>
    <t>SINGAPUR</t>
  </si>
  <si>
    <t>LIBANO</t>
  </si>
  <si>
    <t>ISRAEL</t>
  </si>
  <si>
    <t>EMIRATOS ARABES UNIDOS</t>
  </si>
  <si>
    <t>VENEZUELA</t>
  </si>
  <si>
    <t>PUERTO RICO</t>
  </si>
  <si>
    <t>PARAGUAY</t>
  </si>
  <si>
    <t>PANAMA</t>
  </si>
  <si>
    <t>CUBA</t>
  </si>
  <si>
    <t>OMAN</t>
  </si>
  <si>
    <t>NIGERIA</t>
  </si>
  <si>
    <t>BENIN</t>
  </si>
  <si>
    <t>Ene a Dic-2013</t>
  </si>
  <si>
    <t>Ene a Dic-2012</t>
  </si>
  <si>
    <t>Estadísticas CNA</t>
  </si>
  <si>
    <t>Exportaciones Mensuales</t>
  </si>
  <si>
    <t>Fuente: Estadística Cía.Ltda.</t>
  </si>
  <si>
    <t>Elaborado por: Cámara Nacional de Acuacultura</t>
  </si>
  <si>
    <t>Resúmen Histórico Mensual (2011 - 2013)</t>
  </si>
  <si>
    <t>Exportaciones Ecuatorianas de Camarón (Libras)</t>
  </si>
  <si>
    <t xml:space="preserve">Mes </t>
  </si>
  <si>
    <t xml:space="preserve">Libras </t>
  </si>
  <si>
    <t>Precio Promedio</t>
  </si>
  <si>
    <t>AÑO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</si>
  <si>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</si>
  <si>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</si>
  <si>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</si>
  <si>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</si>
  <si>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</si>
  <si>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</si>
  <si>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</si>
  <si>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</si>
  <si>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</si>
  <si>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</si>
  <si>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</si>
  <si>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</si>
  <si>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Precio Prom/libra</t>
  </si>
  <si>
    <t>Exportaciones Ecuatorianas de Camarón (Dólares)</t>
  </si>
  <si>
    <t>RESUMEN DEL PERÍODO</t>
  </si>
  <si>
    <t>Período</t>
  </si>
  <si>
    <t xml:space="preserve">Dólares </t>
  </si>
  <si>
    <t>Análisis de las Exportaciones de CAMARÓN Diciembre - 2013</t>
  </si>
  <si>
    <t>ene-dic 2011</t>
  </si>
  <si>
    <t>ene-dic 2012</t>
  </si>
  <si>
    <t>ene-dic 2013</t>
  </si>
  <si>
    <t>DICIEMBRE</t>
  </si>
  <si>
    <t>VARIACIÓN HISTÓRICA DICIEMBRE</t>
  </si>
  <si>
    <t>Comparativo acumulado a Diciembre-2013 - CAMARÓN</t>
  </si>
  <si>
    <t>ÁFRICA</t>
  </si>
  <si>
    <t>AMÉRICA</t>
  </si>
  <si>
    <t>Exportaciones por Mercado y País</t>
  </si>
  <si>
    <t>País</t>
  </si>
  <si>
    <t>Comparativo Diciembre-2013 - CAMARÓN</t>
  </si>
  <si>
    <t xml:space="preserve">ÁFRICA </t>
  </si>
  <si>
    <t xml:space="preserve">AMÉRICA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</si>
</sst>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.00\ _€_-;\-* #,##0.00\ _€_-;_-* &quot;-&quot;??\ _€_-;_-@_-"/>
    <numFmt numFmtId="188" formatCode="dd\/mm\/yyyy"/>
  </numFmts>
  <fonts count="33">
    <font>
      <sz val="10"/>
      <color indexed="8"/>
      <name val="MS Sans Serif"/>
    </font>
    <font>
      <b/>
      <sz val="9.75"/>
      <color indexed="8"/>
      <name val="Arial"/>
    </font>
    <font>
      <sz val="8.25"/>
      <color indexed="8"/>
      <name val="Arial"/>
    </font>
    <font>
      <sz val="8.25"/>
      <color indexed="8"/>
      <name val="Arial"/>
    </font>
    <font>
      <b/>
      <sz val="8.25"/>
      <color indexed="8"/>
      <name val="Arial"/>
    </font>
    <font>
      <b/>
      <sz val="8.25"/>
      <color indexed="8"/>
      <name val="Arial"/>
    </font>
    <font>
      <b/>
      <sz val="8.25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8.25"/>
      <color indexed="8"/>
      <name val="Arial"/>
    </font>
    <font>
      <b/>
      <sz val="8.25"/>
      <color indexed="8"/>
      <name val="Arial"/>
    </font>
    <font>
      <b/>
      <sz val="8.25"/>
      <color indexed="8"/>
      <name val="Arial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10"/>
      <color indexed="8"/>
      <name val="MS Sans Serif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187" fontId="17" fillId="0" borderId="0" applyFont="0" applyFill="0" applyBorder="0" applyAlignment="0" applyProtection="0"/>
    <xf numFmtId="0" fontId="15" fillId="0" borderId="0"/>
    <xf numFmtId="0" fontId="17" fillId="0" borderId="0"/>
    <xf numFmtId="0" fontId="16" fillId="0" borderId="0"/>
    <xf numFmtId="0" fontId="17" fillId="2" borderId="37" applyNumberFormat="0" applyFont="0" applyAlignment="0" applyProtection="0"/>
    <xf numFmtId="188" fontId="13" fillId="0" borderId="0" applyFill="0" applyBorder="0" applyProtection="0">
      <alignment vertical="center"/>
    </xf>
    <xf numFmtId="9" fontId="16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19" fillId="0" borderId="0" xfId="0" applyFont="1"/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1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 vertical="center"/>
    </xf>
    <xf numFmtId="3" fontId="0" fillId="0" borderId="0" xfId="0" applyNumberFormat="1"/>
    <xf numFmtId="17" fontId="22" fillId="0" borderId="8" xfId="0" applyNumberFormat="1" applyFont="1" applyBorder="1" applyAlignment="1">
      <alignment horizontal="left" vertical="center"/>
    </xf>
    <xf numFmtId="3" fontId="22" fillId="0" borderId="5" xfId="0" applyNumberFormat="1" applyFont="1" applyBorder="1" applyAlignment="1">
      <alignment vertical="center"/>
    </xf>
    <xf numFmtId="4" fontId="22" fillId="0" borderId="5" xfId="0" applyNumberFormat="1" applyFont="1" applyBorder="1" applyAlignment="1">
      <alignment vertical="center"/>
    </xf>
    <xf numFmtId="0" fontId="23" fillId="0" borderId="9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2" fontId="25" fillId="0" borderId="7" xfId="0" applyNumberFormat="1" applyFont="1" applyBorder="1" applyAlignment="1">
      <alignment horizontal="center"/>
    </xf>
    <xf numFmtId="4" fontId="0" fillId="0" borderId="0" xfId="0" applyNumberFormat="1"/>
    <xf numFmtId="17" fontId="22" fillId="0" borderId="11" xfId="0" applyNumberFormat="1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2" fontId="25" fillId="0" borderId="9" xfId="0" applyNumberFormat="1" applyFont="1" applyBorder="1" applyAlignment="1">
      <alignment horizontal="center"/>
    </xf>
    <xf numFmtId="10" fontId="13" fillId="0" borderId="0" xfId="6" applyNumberFormat="1" applyFill="1">
      <alignment vertical="center"/>
    </xf>
    <xf numFmtId="3" fontId="25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/>
    </xf>
    <xf numFmtId="0" fontId="0" fillId="0" borderId="0" xfId="0" applyFill="1"/>
    <xf numFmtId="0" fontId="23" fillId="0" borderId="13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/>
    </xf>
    <xf numFmtId="2" fontId="25" fillId="0" borderId="13" xfId="0" applyNumberFormat="1" applyFont="1" applyBorder="1" applyAlignment="1">
      <alignment horizontal="center"/>
    </xf>
    <xf numFmtId="0" fontId="25" fillId="0" borderId="0" xfId="0" applyFont="1"/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17" fontId="22" fillId="0" borderId="15" xfId="0" applyNumberFormat="1" applyFont="1" applyFill="1" applyBorder="1" applyAlignment="1">
      <alignment horizontal="left" vertical="center"/>
    </xf>
    <xf numFmtId="3" fontId="22" fillId="0" borderId="16" xfId="0" applyNumberFormat="1" applyFont="1" applyFill="1" applyBorder="1" applyAlignment="1">
      <alignment vertical="center"/>
    </xf>
    <xf numFmtId="4" fontId="22" fillId="0" borderId="16" xfId="0" applyNumberFormat="1" applyFont="1" applyFill="1" applyBorder="1" applyAlignment="1">
      <alignment vertical="center"/>
    </xf>
    <xf numFmtId="4" fontId="24" fillId="0" borderId="7" xfId="0" applyNumberFormat="1" applyFont="1" applyBorder="1" applyAlignment="1">
      <alignment horizontal="center"/>
    </xf>
    <xf numFmtId="4" fontId="24" fillId="0" borderId="9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7" fontId="22" fillId="0" borderId="11" xfId="0" applyNumberFormat="1" applyFont="1" applyBorder="1" applyAlignment="1">
      <alignment horizontal="left" vertical="center"/>
    </xf>
    <xf numFmtId="3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17" fontId="22" fillId="0" borderId="13" xfId="0" applyNumberFormat="1" applyFont="1" applyBorder="1" applyAlignment="1">
      <alignment horizontal="left" vertical="center"/>
    </xf>
    <xf numFmtId="3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1" fontId="25" fillId="0" borderId="8" xfId="0" applyNumberFormat="1" applyFont="1" applyBorder="1" applyAlignment="1">
      <alignment horizontal="left" vertical="center"/>
    </xf>
    <xf numFmtId="3" fontId="25" fillId="0" borderId="19" xfId="0" applyNumberFormat="1" applyFont="1" applyBorder="1" applyAlignment="1">
      <alignment vertical="center"/>
    </xf>
    <xf numFmtId="3" fontId="25" fillId="0" borderId="8" xfId="0" applyNumberFormat="1" applyFont="1" applyBorder="1" applyAlignment="1">
      <alignment vertical="center"/>
    </xf>
    <xf numFmtId="4" fontId="25" fillId="0" borderId="5" xfId="0" applyNumberFormat="1" applyFont="1" applyBorder="1" applyAlignment="1">
      <alignment vertical="center"/>
    </xf>
    <xf numFmtId="3" fontId="25" fillId="0" borderId="0" xfId="0" applyNumberFormat="1" applyFont="1"/>
    <xf numFmtId="1" fontId="25" fillId="0" borderId="11" xfId="0" applyNumberFormat="1" applyFont="1" applyBorder="1" applyAlignment="1">
      <alignment horizontal="left" vertical="center"/>
    </xf>
    <xf numFmtId="3" fontId="25" fillId="0" borderId="2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1" fontId="25" fillId="0" borderId="21" xfId="0" applyNumberFormat="1" applyFont="1" applyBorder="1" applyAlignment="1">
      <alignment horizontal="left" vertical="center"/>
    </xf>
    <xf numFmtId="3" fontId="25" fillId="0" borderId="22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10" fontId="0" fillId="0" borderId="0" xfId="0" applyNumberFormat="1"/>
    <xf numFmtId="4" fontId="25" fillId="0" borderId="0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0" fillId="0" borderId="0" xfId="0" applyBorder="1"/>
    <xf numFmtId="3" fontId="26" fillId="0" borderId="0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horizontal="right" vertical="center"/>
    </xf>
    <xf numFmtId="0" fontId="23" fillId="0" borderId="7" xfId="0" applyNumberFormat="1" applyFont="1" applyBorder="1" applyAlignment="1">
      <alignment horizontal="center"/>
    </xf>
    <xf numFmtId="10" fontId="23" fillId="0" borderId="12" xfId="6" applyNumberFormat="1" applyFont="1" applyBorder="1" applyAlignment="1">
      <alignment vertical="center"/>
    </xf>
    <xf numFmtId="10" fontId="23" fillId="0" borderId="23" xfId="6" applyNumberFormat="1" applyFont="1" applyBorder="1" applyAlignment="1">
      <alignment vertical="center"/>
    </xf>
    <xf numFmtId="0" fontId="22" fillId="0" borderId="0" xfId="0" applyFont="1"/>
    <xf numFmtId="3" fontId="22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vertical="center"/>
    </xf>
    <xf numFmtId="0" fontId="22" fillId="0" borderId="12" xfId="0" applyFont="1" applyBorder="1"/>
    <xf numFmtId="9" fontId="28" fillId="0" borderId="12" xfId="0" applyNumberFormat="1" applyFont="1" applyBorder="1" applyAlignment="1">
      <alignment vertical="center"/>
    </xf>
    <xf numFmtId="9" fontId="22" fillId="0" borderId="12" xfId="0" applyNumberFormat="1" applyFont="1" applyBorder="1" applyAlignment="1">
      <alignment vertical="center"/>
    </xf>
    <xf numFmtId="9" fontId="28" fillId="0" borderId="23" xfId="0" applyNumberFormat="1" applyFont="1" applyBorder="1" applyAlignment="1">
      <alignment vertical="center"/>
    </xf>
    <xf numFmtId="0" fontId="22" fillId="0" borderId="23" xfId="0" applyFont="1" applyBorder="1"/>
    <xf numFmtId="0" fontId="29" fillId="0" borderId="0" xfId="0" applyFont="1"/>
    <xf numFmtId="0" fontId="22" fillId="0" borderId="10" xfId="0" applyFont="1" applyBorder="1"/>
    <xf numFmtId="0" fontId="22" fillId="0" borderId="11" xfId="0" applyFont="1" applyBorder="1" applyAlignment="1">
      <alignment vertical="center"/>
    </xf>
    <xf numFmtId="0" fontId="30" fillId="3" borderId="21" xfId="0" applyFont="1" applyFill="1" applyBorder="1" applyAlignment="1">
      <alignment horizontal="center" vertical="center"/>
    </xf>
    <xf numFmtId="3" fontId="30" fillId="3" borderId="23" xfId="0" applyNumberFormat="1" applyFont="1" applyFill="1" applyBorder="1" applyAlignment="1">
      <alignment horizontal="center" vertical="center"/>
    </xf>
    <xf numFmtId="9" fontId="30" fillId="3" borderId="23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9" fontId="22" fillId="0" borderId="25" xfId="0" applyNumberFormat="1" applyFont="1" applyBorder="1" applyAlignment="1">
      <alignment vertical="center"/>
    </xf>
    <xf numFmtId="0" fontId="22" fillId="0" borderId="25" xfId="0" applyFont="1" applyBorder="1"/>
    <xf numFmtId="0" fontId="31" fillId="4" borderId="4" xfId="0" applyFont="1" applyFill="1" applyBorder="1" applyAlignment="1">
      <alignment horizontal="center" vertical="center"/>
    </xf>
    <xf numFmtId="3" fontId="31" fillId="4" borderId="6" xfId="0" applyNumberFormat="1" applyFont="1" applyFill="1" applyBorder="1" applyAlignment="1">
      <alignment horizontal="center" vertical="center"/>
    </xf>
    <xf numFmtId="9" fontId="31" fillId="4" borderId="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9" fontId="28" fillId="0" borderId="16" xfId="0" applyNumberFormat="1" applyFont="1" applyBorder="1" applyAlignment="1">
      <alignment vertical="center"/>
    </xf>
    <xf numFmtId="0" fontId="22" fillId="0" borderId="16" xfId="0" applyFont="1" applyBorder="1"/>
    <xf numFmtId="9" fontId="28" fillId="0" borderId="25" xfId="0" applyNumberFormat="1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9" fontId="22" fillId="0" borderId="10" xfId="0" applyNumberFormat="1" applyFont="1" applyBorder="1" applyAlignment="1">
      <alignment vertical="center"/>
    </xf>
    <xf numFmtId="0" fontId="18" fillId="3" borderId="26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30" fillId="4" borderId="4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3" fontId="30" fillId="4" borderId="6" xfId="0" applyNumberFormat="1" applyFont="1" applyFill="1" applyBorder="1" applyAlignment="1">
      <alignment horizontal="center" vertical="center"/>
    </xf>
    <xf numFmtId="9" fontId="30" fillId="4" borderId="6" xfId="0" applyNumberFormat="1" applyFont="1" applyFill="1" applyBorder="1" applyAlignment="1">
      <alignment horizontal="center" vertical="center"/>
    </xf>
    <xf numFmtId="9" fontId="28" fillId="0" borderId="5" xfId="0" applyNumberFormat="1" applyFont="1" applyBorder="1" applyAlignment="1">
      <alignment vertical="center"/>
    </xf>
    <xf numFmtId="9" fontId="32" fillId="4" borderId="6" xfId="0" applyNumberFormat="1" applyFont="1" applyFill="1" applyBorder="1" applyAlignment="1">
      <alignment horizontal="center" vertical="center"/>
    </xf>
    <xf numFmtId="9" fontId="28" fillId="0" borderId="10" xfId="0" applyNumberFormat="1" applyFont="1" applyBorder="1" applyAlignment="1">
      <alignment vertical="center"/>
    </xf>
    <xf numFmtId="0" fontId="22" fillId="0" borderId="5" xfId="0" applyFont="1" applyBorder="1"/>
    <xf numFmtId="0" fontId="30" fillId="3" borderId="4" xfId="0" applyFont="1" applyFill="1" applyBorder="1" applyAlignment="1">
      <alignment horizontal="center" vertical="center"/>
    </xf>
    <xf numFmtId="3" fontId="30" fillId="3" borderId="6" xfId="0" applyNumberFormat="1" applyFont="1" applyFill="1" applyBorder="1" applyAlignment="1">
      <alignment horizontal="center" vertical="center"/>
    </xf>
    <xf numFmtId="9" fontId="30" fillId="3" borderId="6" xfId="0" applyNumberFormat="1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/>
    </xf>
    <xf numFmtId="0" fontId="21" fillId="3" borderId="28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3" borderId="29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17" fontId="18" fillId="3" borderId="36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</cellXfs>
  <cellStyles count="8">
    <cellStyle name="Millares 2" xfId="1"/>
    <cellStyle name="Normal" xfId="0" builtinId="0"/>
    <cellStyle name="Normal 2" xfId="2"/>
    <cellStyle name="Normal 2 2" xfId="3"/>
    <cellStyle name="Normal 3" xfId="4"/>
    <cellStyle name="Notas 2" xfId="5"/>
    <cellStyle name="Porcentaje 2" xfId="6"/>
    <cellStyle name="Porcentaje 3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Exportaciones de Camarón de 1994 a 2013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libras vs dólares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RESUMEN!$W$50:$W$51</c:f>
              <c:strCache>
                <c:ptCount val="2"/>
                <c:pt idx="0">
                  <c:v>Libras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RESUMEN!$AC$11:$AC$30</c:f>
              <c:numCache>
                <c:formatCode>General</c:formatCod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RESUMEN!$AP$11:$AP$30</c:f>
              <c:numCache>
                <c:formatCode>#,##0</c:formatCode>
                <c:ptCount val="20"/>
                <c:pt idx="0">
                  <c:v>156200837</c:v>
                </c:pt>
                <c:pt idx="1">
                  <c:v>190862764</c:v>
                </c:pt>
                <c:pt idx="2">
                  <c:v>188541533</c:v>
                </c:pt>
                <c:pt idx="3">
                  <c:v>240004270</c:v>
                </c:pt>
                <c:pt idx="4">
                  <c:v>252985907</c:v>
                </c:pt>
                <c:pt idx="5">
                  <c:v>209040500</c:v>
                </c:pt>
                <c:pt idx="6">
                  <c:v>82955793</c:v>
                </c:pt>
                <c:pt idx="7">
                  <c:v>99801296</c:v>
                </c:pt>
                <c:pt idx="8">
                  <c:v>103033746</c:v>
                </c:pt>
                <c:pt idx="9">
                  <c:v>126750834</c:v>
                </c:pt>
                <c:pt idx="10">
                  <c:v>158460630</c:v>
                </c:pt>
                <c:pt idx="11">
                  <c:v>212575213</c:v>
                </c:pt>
                <c:pt idx="12">
                  <c:v>264361763</c:v>
                </c:pt>
                <c:pt idx="13">
                  <c:v>273137769</c:v>
                </c:pt>
                <c:pt idx="14">
                  <c:v>294733588</c:v>
                </c:pt>
                <c:pt idx="15">
                  <c:v>299333918</c:v>
                </c:pt>
                <c:pt idx="16">
                  <c:v>322326680</c:v>
                </c:pt>
                <c:pt idx="17">
                  <c:v>392464787</c:v>
                </c:pt>
                <c:pt idx="18">
                  <c:v>449796390</c:v>
                </c:pt>
                <c:pt idx="19">
                  <c:v>474236376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0-8849-9731-082463CD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314467583"/>
        <c:axId val="1"/>
      </c:barChart>
      <c:lineChart>
        <c:grouping val="standard"/>
        <c:varyColors val="0"/>
        <c:ser>
          <c:idx val="0"/>
          <c:order val="0"/>
          <c:tx>
            <c:strRef>
              <c:f>RESUMEN!$X$50:$X$51</c:f>
              <c:strCache>
                <c:ptCount val="2"/>
                <c:pt idx="0">
                  <c:v>Dólares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4"/>
              <c:layout>
                <c:manualLayout>
                  <c:x val="-2.1696836923226114E-2"/>
                  <c:y val="-3.0377153218173587E-2"/>
                </c:manualLayout>
              </c:layout>
              <c:spPr>
                <a:ln>
                  <a:solidFill>
                    <a:schemeClr val="bg1">
                      <a:lumMod val="8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D0-8849-9731-082463CD1C20}"/>
                </c:ext>
              </c:extLst>
            </c:dLbl>
            <c:dLbl>
              <c:idx val="6"/>
              <c:layout>
                <c:manualLayout>
                  <c:x val="-3.6679366834964859E-2"/>
                  <c:y val="-3.5214179342039402E-2"/>
                </c:manualLayout>
              </c:layout>
              <c:spPr>
                <a:ln>
                  <a:solidFill>
                    <a:schemeClr val="bg1">
                      <a:lumMod val="8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D0-8849-9731-082463CD1C20}"/>
                </c:ext>
              </c:extLst>
            </c:dLbl>
            <c:spPr>
              <a:ln>
                <a:solidFill>
                  <a:schemeClr val="bg1">
                    <a:lumMod val="85000"/>
                  </a:schemeClr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RESUMEN!$AC$34:$AC$52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RESUMEN!$AP$34:$AP$53</c:f>
              <c:numCache>
                <c:formatCode>#,##0</c:formatCode>
                <c:ptCount val="20"/>
                <c:pt idx="0">
                  <c:v>514300354.88</c:v>
                </c:pt>
                <c:pt idx="1">
                  <c:v>665174329.74000001</c:v>
                </c:pt>
                <c:pt idx="2">
                  <c:v>615307841.98999989</c:v>
                </c:pt>
                <c:pt idx="3">
                  <c:v>871664843.89999986</c:v>
                </c:pt>
                <c:pt idx="4">
                  <c:v>875050894.00999999</c:v>
                </c:pt>
                <c:pt idx="5">
                  <c:v>616942114.93999994</c:v>
                </c:pt>
                <c:pt idx="6">
                  <c:v>297408403.40000004</c:v>
                </c:pt>
                <c:pt idx="7">
                  <c:v>280694073.07999998</c:v>
                </c:pt>
                <c:pt idx="8">
                  <c:v>263859174.42000002</c:v>
                </c:pt>
                <c:pt idx="9">
                  <c:v>303820895.88</c:v>
                </c:pt>
                <c:pt idx="10">
                  <c:v>350147733.06</c:v>
                </c:pt>
                <c:pt idx="11">
                  <c:v>480251487.00000006</c:v>
                </c:pt>
                <c:pt idx="12">
                  <c:v>597670743.39999998</c:v>
                </c:pt>
                <c:pt idx="13">
                  <c:v>582028512.14999998</c:v>
                </c:pt>
                <c:pt idx="14">
                  <c:v>673469146.78000009</c:v>
                </c:pt>
                <c:pt idx="15">
                  <c:v>607254114.25</c:v>
                </c:pt>
                <c:pt idx="16">
                  <c:v>735480173.53000009</c:v>
                </c:pt>
                <c:pt idx="17">
                  <c:v>993365390.69999993</c:v>
                </c:pt>
                <c:pt idx="18">
                  <c:v>1133323708.5599997</c:v>
                </c:pt>
                <c:pt idx="19">
                  <c:v>1620611908.1199999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D0-8849-9731-082463CD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446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31446758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Dólares</a:t>
                </a:r>
              </a:p>
            </c:rich>
          </c:tx>
          <c:layout>
            <c:manualLayout>
              <c:xMode val="edge"/>
              <c:yMode val="edge"/>
              <c:x val="0.97510212267996454"/>
              <c:y val="0.589431236144025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5032161868903259"/>
          <c:y val="0.12325329290634809"/>
          <c:w val="0.10202599173423395"/>
          <c:h val="4.2018168036255028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Exportaciones de Camarón Ecuatoriano de Enero 2011 a Diciembre 2013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libras vs dólares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RESUMEN!$W$10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RESUMEN!$V$11:$V$46</c:f>
              <c:numCache>
                <c:formatCode>mmm\-yy</c:formatCode>
                <c:ptCount val="3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</c:numCache>
            </c:numRef>
          </c:cat>
          <c:val>
            <c:numRef>
              <c:f>RESUMEN!$W$11:$W$46</c:f>
              <c:numCache>
                <c:formatCode>#,##0</c:formatCode>
                <c:ptCount val="36"/>
                <c:pt idx="0">
                  <c:v>25647030</c:v>
                </c:pt>
                <c:pt idx="1">
                  <c:v>27575709</c:v>
                </c:pt>
                <c:pt idx="2">
                  <c:v>32814884</c:v>
                </c:pt>
                <c:pt idx="3">
                  <c:v>35212468</c:v>
                </c:pt>
                <c:pt idx="4">
                  <c:v>33847090</c:v>
                </c:pt>
                <c:pt idx="5">
                  <c:v>33351442</c:v>
                </c:pt>
                <c:pt idx="6">
                  <c:v>37687054</c:v>
                </c:pt>
                <c:pt idx="7">
                  <c:v>31408881</c:v>
                </c:pt>
                <c:pt idx="8">
                  <c:v>30677730</c:v>
                </c:pt>
                <c:pt idx="9">
                  <c:v>34459178</c:v>
                </c:pt>
                <c:pt idx="10">
                  <c:v>34247583</c:v>
                </c:pt>
                <c:pt idx="11">
                  <c:v>35535738</c:v>
                </c:pt>
                <c:pt idx="12">
                  <c:v>30572174</c:v>
                </c:pt>
                <c:pt idx="13">
                  <c:v>31333924</c:v>
                </c:pt>
                <c:pt idx="14">
                  <c:v>42403418</c:v>
                </c:pt>
                <c:pt idx="15">
                  <c:v>35999237</c:v>
                </c:pt>
                <c:pt idx="16">
                  <c:v>43197736</c:v>
                </c:pt>
                <c:pt idx="17">
                  <c:v>45734556</c:v>
                </c:pt>
                <c:pt idx="18">
                  <c:v>41975078</c:v>
                </c:pt>
                <c:pt idx="19">
                  <c:v>38000937</c:v>
                </c:pt>
                <c:pt idx="20">
                  <c:v>32908295</c:v>
                </c:pt>
                <c:pt idx="21">
                  <c:v>33536795</c:v>
                </c:pt>
                <c:pt idx="22">
                  <c:v>35786916</c:v>
                </c:pt>
                <c:pt idx="23">
                  <c:v>38347324</c:v>
                </c:pt>
                <c:pt idx="24">
                  <c:v>31156882</c:v>
                </c:pt>
                <c:pt idx="25">
                  <c:v>34173595</c:v>
                </c:pt>
                <c:pt idx="26">
                  <c:v>38353990</c:v>
                </c:pt>
                <c:pt idx="27">
                  <c:v>37577127</c:v>
                </c:pt>
                <c:pt idx="28">
                  <c:v>49696297</c:v>
                </c:pt>
                <c:pt idx="29">
                  <c:v>42195298</c:v>
                </c:pt>
                <c:pt idx="30">
                  <c:v>37150541</c:v>
                </c:pt>
                <c:pt idx="31">
                  <c:v>41026997</c:v>
                </c:pt>
                <c:pt idx="32">
                  <c:v>34808087</c:v>
                </c:pt>
                <c:pt idx="33">
                  <c:v>41555483</c:v>
                </c:pt>
                <c:pt idx="34">
                  <c:v>43779999</c:v>
                </c:pt>
                <c:pt idx="35">
                  <c:v>42762080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E-1C4E-AEAE-F379B188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314369631"/>
        <c:axId val="1"/>
      </c:barChart>
      <c:lineChart>
        <c:grouping val="stacked"/>
        <c:varyColors val="0"/>
        <c:ser>
          <c:idx val="1"/>
          <c:order val="1"/>
          <c:tx>
            <c:strRef>
              <c:f>RESUMEN!$X$10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\ 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RESUMEN!$V$11:$V$46</c:f>
              <c:numCache>
                <c:formatCode>mmm\-yy</c:formatCode>
                <c:ptCount val="3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</c:numCache>
            </c:numRef>
          </c:cat>
          <c:val>
            <c:numRef>
              <c:f>RESUMEN!$X$11:$X$46</c:f>
              <c:numCache>
                <c:formatCode>#,##0</c:formatCode>
                <c:ptCount val="36"/>
                <c:pt idx="0">
                  <c:v>66384011.910000004</c:v>
                </c:pt>
                <c:pt idx="1">
                  <c:v>71315654.909999996</c:v>
                </c:pt>
                <c:pt idx="2">
                  <c:v>86564266.200000003</c:v>
                </c:pt>
                <c:pt idx="3">
                  <c:v>90490538.379999995</c:v>
                </c:pt>
                <c:pt idx="4">
                  <c:v>83669076.439999998</c:v>
                </c:pt>
                <c:pt idx="5">
                  <c:v>82406583.859999999</c:v>
                </c:pt>
                <c:pt idx="6">
                  <c:v>93164316.989999995</c:v>
                </c:pt>
                <c:pt idx="7">
                  <c:v>79098433.719999999</c:v>
                </c:pt>
                <c:pt idx="8">
                  <c:v>77408784.579999998</c:v>
                </c:pt>
                <c:pt idx="9">
                  <c:v>84581301.790000007</c:v>
                </c:pt>
                <c:pt idx="10">
                  <c:v>86236344.480000004</c:v>
                </c:pt>
                <c:pt idx="11">
                  <c:v>92046077.430000007</c:v>
                </c:pt>
                <c:pt idx="12">
                  <c:v>78244139.560000002</c:v>
                </c:pt>
                <c:pt idx="13">
                  <c:v>78863263.409999996</c:v>
                </c:pt>
                <c:pt idx="14">
                  <c:v>104608708.82000001</c:v>
                </c:pt>
                <c:pt idx="15">
                  <c:v>88673668.790000007</c:v>
                </c:pt>
                <c:pt idx="16">
                  <c:v>110019886.99000001</c:v>
                </c:pt>
                <c:pt idx="17">
                  <c:v>116181271.07000001</c:v>
                </c:pt>
                <c:pt idx="18">
                  <c:v>106021654.93000001</c:v>
                </c:pt>
                <c:pt idx="19">
                  <c:v>92397063.269999996</c:v>
                </c:pt>
                <c:pt idx="20">
                  <c:v>80399903.540000007</c:v>
                </c:pt>
                <c:pt idx="21">
                  <c:v>85060936.650000006</c:v>
                </c:pt>
                <c:pt idx="22">
                  <c:v>93755702.189999998</c:v>
                </c:pt>
                <c:pt idx="23">
                  <c:v>99097509.340000004</c:v>
                </c:pt>
                <c:pt idx="24">
                  <c:v>81914461.140000001</c:v>
                </c:pt>
                <c:pt idx="25">
                  <c:v>97244443.480000004</c:v>
                </c:pt>
                <c:pt idx="26">
                  <c:v>119835510.96000001</c:v>
                </c:pt>
                <c:pt idx="27">
                  <c:v>124617195.06</c:v>
                </c:pt>
                <c:pt idx="28">
                  <c:v>162055903.61000001</c:v>
                </c:pt>
                <c:pt idx="29">
                  <c:v>135162580.69</c:v>
                </c:pt>
                <c:pt idx="30">
                  <c:v>124448063.19</c:v>
                </c:pt>
                <c:pt idx="31">
                  <c:v>153791820.34</c:v>
                </c:pt>
                <c:pt idx="32">
                  <c:v>132005317.49000001</c:v>
                </c:pt>
                <c:pt idx="33">
                  <c:v>161975716.72</c:v>
                </c:pt>
                <c:pt idx="34">
                  <c:v>167819922.09</c:v>
                </c:pt>
                <c:pt idx="35">
                  <c:v>159740973.34999999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E-1C4E-AEAE-F379B188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314369631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60000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314369631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5353079343626984"/>
          <c:y val="0.13174090245577352"/>
          <c:w val="9.6203501637996638E-2"/>
          <c:h val="4.4911671291740972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del Precio Promedio Anual / Libra 1994 - 2013</a:t>
            </a:r>
          </a:p>
        </c:rich>
      </c:tx>
      <c:layout>
        <c:manualLayout>
          <c:xMode val="edge"/>
          <c:yMode val="edge"/>
          <c:x val="0.25372064023625579"/>
          <c:y val="0.108788604067663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803104564980385E-2"/>
          <c:y val="0.28700581990904295"/>
          <c:w val="0.97439379087003919"/>
          <c:h val="0.63729039083262617"/>
        </c:manualLayout>
      </c:layout>
      <c:lineChart>
        <c:grouping val="stacked"/>
        <c:varyColors val="0"/>
        <c:ser>
          <c:idx val="0"/>
          <c:order val="0"/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RESUMEN!$AC$11:$AC$30</c:f>
              <c:numCache>
                <c:formatCode>General</c:formatCod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RESUMEN!$AQ$11:$AQ$30</c:f>
              <c:numCache>
                <c:formatCode>0.00</c:formatCode>
                <c:ptCount val="20"/>
                <c:pt idx="0">
                  <c:v>3.292558252296689</c:v>
                </c:pt>
                <c:pt idx="1">
                  <c:v>3.485092198182774</c:v>
                </c:pt>
                <c:pt idx="2">
                  <c:v>3.2635135198036176</c:v>
                </c:pt>
                <c:pt idx="3">
                  <c:v>3.6318722325231958</c:v>
                </c:pt>
                <c:pt idx="4">
                  <c:v>3.4588918583911474</c:v>
                </c:pt>
                <c:pt idx="5">
                  <c:v>2.9513042445841831</c:v>
                </c:pt>
                <c:pt idx="6">
                  <c:v>3.5851432750453007</c:v>
                </c:pt>
                <c:pt idx="7">
                  <c:v>2.8125293390979609</c:v>
                </c:pt>
                <c:pt idx="8">
                  <c:v>2.5609005269011575</c:v>
                </c:pt>
                <c:pt idx="9">
                  <c:v>2.3969932685413338</c:v>
                </c:pt>
                <c:pt idx="10">
                  <c:v>2.2096828282204859</c:v>
                </c:pt>
                <c:pt idx="11">
                  <c:v>2.2592073658183285</c:v>
                </c:pt>
                <c:pt idx="12">
                  <c:v>2.2608063156243969</c:v>
                </c:pt>
                <c:pt idx="13">
                  <c:v>2.1308972182093204</c:v>
                </c:pt>
                <c:pt idx="14">
                  <c:v>2.2850098332871385</c:v>
                </c:pt>
                <c:pt idx="15">
                  <c:v>2.0286846151861746</c:v>
                </c:pt>
                <c:pt idx="16">
                  <c:v>2.2817849689948102</c:v>
                </c:pt>
                <c:pt idx="17">
                  <c:v>2.5310943136918929</c:v>
                </c:pt>
                <c:pt idx="18">
                  <c:v>2.5196371819702681</c:v>
                </c:pt>
                <c:pt idx="19">
                  <c:v>3.41730830896869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B-9042-AC8E-305E9B97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02831"/>
        <c:axId val="1"/>
      </c:lineChart>
      <c:catAx>
        <c:axId val="1314302831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314302831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Evolución del Precio Promedio/libra durante los últimos 25 meses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6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(diciembre 2011 - diciembre 2013) </a:t>
            </a:r>
          </a:p>
        </c:rich>
      </c:tx>
      <c:layout>
        <c:manualLayout>
          <c:xMode val="edge"/>
          <c:yMode val="edge"/>
          <c:x val="0.24339003615114149"/>
          <c:y val="4.9016916283090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900524224832589E-2"/>
          <c:y val="0.225871577356338"/>
          <c:w val="0.96019900497512434"/>
          <c:h val="0.7082086735159092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RESUMEN!$V$22:$V$46</c:f>
              <c:numCache>
                <c:formatCode>mmm\-yy</c:formatCode>
                <c:ptCount val="2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</c:numCache>
            </c:numRef>
          </c:cat>
          <c:val>
            <c:numRef>
              <c:f>RESUMEN!$Y$22:$Y$46</c:f>
              <c:numCache>
                <c:formatCode>#,##0.00</c:formatCode>
                <c:ptCount val="25"/>
                <c:pt idx="0">
                  <c:v>2.590239646352638</c:v>
                </c:pt>
                <c:pt idx="1">
                  <c:v>2.5593253381326431</c:v>
                </c:pt>
                <c:pt idx="2">
                  <c:v>2.5168652164344305</c:v>
                </c:pt>
                <c:pt idx="3">
                  <c:v>2.4669876569855762</c:v>
                </c:pt>
                <c:pt idx="4">
                  <c:v>2.463209672749453</c:v>
                </c:pt>
                <c:pt idx="5">
                  <c:v>2.5468901191951354</c:v>
                </c:pt>
                <c:pt idx="6">
                  <c:v>2.5403388866396779</c:v>
                </c:pt>
                <c:pt idx="7">
                  <c:v>2.5258238931682273</c:v>
                </c:pt>
                <c:pt idx="8">
                  <c:v>2.4314417107662369</c:v>
                </c:pt>
                <c:pt idx="9">
                  <c:v>2.4431500793341012</c:v>
                </c:pt>
                <c:pt idx="10">
                  <c:v>2.5363466201823996</c:v>
                </c:pt>
                <c:pt idx="11">
                  <c:v>2.619831845527008</c:v>
                </c:pt>
                <c:pt idx="12">
                  <c:v>2.5842092486036314</c:v>
                </c:pt>
                <c:pt idx="13">
                  <c:v>2.6290968762535352</c:v>
                </c:pt>
                <c:pt idx="14">
                  <c:v>2.8456018010396624</c:v>
                </c:pt>
                <c:pt idx="15">
                  <c:v>3.1244600877249016</c:v>
                </c:pt>
                <c:pt idx="16">
                  <c:v>3.3163044918255724</c:v>
                </c:pt>
                <c:pt idx="17">
                  <c:v>3.2609251270773756</c:v>
                </c:pt>
                <c:pt idx="18">
                  <c:v>3.2032616688712565</c:v>
                </c:pt>
                <c:pt idx="19">
                  <c:v>3.3498317881831117</c:v>
                </c:pt>
                <c:pt idx="20">
                  <c:v>3.7485517241244799</c:v>
                </c:pt>
                <c:pt idx="21">
                  <c:v>3.7923749584399742</c:v>
                </c:pt>
                <c:pt idx="22">
                  <c:v>3.8978181704686241</c:v>
                </c:pt>
                <c:pt idx="23">
                  <c:v>3.8332555030437527</c:v>
                </c:pt>
                <c:pt idx="24">
                  <c:v>3.73557538244164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E-E64C-93BE-7E797785B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265007"/>
        <c:axId val="1"/>
      </c:lineChart>
      <c:dateAx>
        <c:axId val="1314265007"/>
        <c:scaling>
          <c:orientation val="minMax"/>
        </c:scaling>
        <c:delete val="0"/>
        <c:axPos val="b"/>
        <c:minorGridlines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14265007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203200</xdr:colOff>
      <xdr:row>3</xdr:row>
      <xdr:rowOff>165100</xdr:rowOff>
    </xdr:to>
    <xdr:pic>
      <xdr:nvPicPr>
        <xdr:cNvPr id="8265" name="Picture 1" descr="LOGO_CAMARA_DERECHO">
          <a:extLst>
            <a:ext uri="{FF2B5EF4-FFF2-40B4-BE49-F238E27FC236}">
              <a16:creationId xmlns:a16="http://schemas.microsoft.com/office/drawing/2014/main" id="{410207F6-1FBE-E344-933B-407CCBE8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42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18</xdr:col>
      <xdr:colOff>406400</xdr:colOff>
      <xdr:row>33</xdr:row>
      <xdr:rowOff>152400</xdr:rowOff>
    </xdr:to>
    <xdr:graphicFrame macro="">
      <xdr:nvGraphicFramePr>
        <xdr:cNvPr id="8266" name="5 Gráfico">
          <a:extLst>
            <a:ext uri="{FF2B5EF4-FFF2-40B4-BE49-F238E27FC236}">
              <a16:creationId xmlns:a16="http://schemas.microsoft.com/office/drawing/2014/main" id="{43788DE0-B16F-1947-882F-E969B4733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20</xdr:col>
      <xdr:colOff>25400</xdr:colOff>
      <xdr:row>57</xdr:row>
      <xdr:rowOff>50800</xdr:rowOff>
    </xdr:to>
    <xdr:graphicFrame macro="">
      <xdr:nvGraphicFramePr>
        <xdr:cNvPr id="8267" name="3 Gráfico">
          <a:extLst>
            <a:ext uri="{FF2B5EF4-FFF2-40B4-BE49-F238E27FC236}">
              <a16:creationId xmlns:a16="http://schemas.microsoft.com/office/drawing/2014/main" id="{05BFFC5B-84A9-904B-AC96-D4CABB995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812800</xdr:colOff>
      <xdr:row>58</xdr:row>
      <xdr:rowOff>12700</xdr:rowOff>
    </xdr:from>
    <xdr:to>
      <xdr:col>15</xdr:col>
      <xdr:colOff>228600</xdr:colOff>
      <xdr:row>84</xdr:row>
      <xdr:rowOff>50800</xdr:rowOff>
    </xdr:to>
    <xdr:graphicFrame macro="">
      <xdr:nvGraphicFramePr>
        <xdr:cNvPr id="8268" name="1 Gráfico">
          <a:extLst>
            <a:ext uri="{FF2B5EF4-FFF2-40B4-BE49-F238E27FC236}">
              <a16:creationId xmlns:a16="http://schemas.microsoft.com/office/drawing/2014/main" id="{E0681273-6B3C-A047-93EC-7421B5CC5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800100</xdr:colOff>
      <xdr:row>85</xdr:row>
      <xdr:rowOff>12700</xdr:rowOff>
    </xdr:from>
    <xdr:to>
      <xdr:col>15</xdr:col>
      <xdr:colOff>203200</xdr:colOff>
      <xdr:row>110</xdr:row>
      <xdr:rowOff>190500</xdr:rowOff>
    </xdr:to>
    <xdr:graphicFrame macro="">
      <xdr:nvGraphicFramePr>
        <xdr:cNvPr id="8269" name="9 Gráfico">
          <a:extLst>
            <a:ext uri="{FF2B5EF4-FFF2-40B4-BE49-F238E27FC236}">
              <a16:creationId xmlns:a16="http://schemas.microsoft.com/office/drawing/2014/main" id="{A213B621-9ED9-4D4E-B86B-D78F06CC2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0</xdr:col>
      <xdr:colOff>1651000</xdr:colOff>
      <xdr:row>3</xdr:row>
      <xdr:rowOff>152400</xdr:rowOff>
    </xdr:to>
    <xdr:pic>
      <xdr:nvPicPr>
        <xdr:cNvPr id="5139" name="Picture 1" descr="LOGO_CAMARA_DERECHO">
          <a:extLst>
            <a:ext uri="{FF2B5EF4-FFF2-40B4-BE49-F238E27FC236}">
              <a16:creationId xmlns:a16="http://schemas.microsoft.com/office/drawing/2014/main" id="{3988F36B-1E82-854C-9805-FAE6AF13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0800"/>
          <a:ext cx="16002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1714500</xdr:colOff>
      <xdr:row>3</xdr:row>
      <xdr:rowOff>152400</xdr:rowOff>
    </xdr:to>
    <xdr:pic>
      <xdr:nvPicPr>
        <xdr:cNvPr id="6162" name="Picture 1" descr="LOGO_CAMARA_DERECHO">
          <a:extLst>
            <a:ext uri="{FF2B5EF4-FFF2-40B4-BE49-F238E27FC236}">
              <a16:creationId xmlns:a16="http://schemas.microsoft.com/office/drawing/2014/main" id="{1D3F122F-0312-7242-A843-5E21186F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76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5"/>
  <sheetViews>
    <sheetView tabSelected="1" zoomScaleNormal="100" workbookViewId="0">
      <selection activeCell="A6" sqref="A6"/>
    </sheetView>
  </sheetViews>
  <sheetFormatPr baseColWidth="10" defaultRowHeight="15.75" customHeight="1"/>
  <cols>
    <col min="22" max="22" width="14" bestFit="1" customWidth="1"/>
    <col min="23" max="23" width="15.83203125" bestFit="1" customWidth="1"/>
    <col min="24" max="24" width="17.83203125" bestFit="1" customWidth="1"/>
    <col min="25" max="25" width="17.5" bestFit="1" customWidth="1"/>
    <col min="26" max="26" width="11.5" bestFit="1" customWidth="1"/>
    <col min="27" max="27" width="14.1640625" bestFit="1" customWidth="1"/>
    <col min="28" max="28" width="13.33203125" customWidth="1"/>
    <col min="30" max="31" width="14.1640625" bestFit="1" customWidth="1"/>
    <col min="32" max="41" width="15.33203125" bestFit="1" customWidth="1"/>
    <col min="42" max="42" width="17.5" bestFit="1" customWidth="1"/>
    <col min="43" max="43" width="18.5" bestFit="1" customWidth="1"/>
    <col min="57" max="58" width="12.5" bestFit="1" customWidth="1"/>
  </cols>
  <sheetData>
    <row r="1" spans="1:48" ht="15.75" customHeight="1">
      <c r="A1" s="12"/>
      <c r="B1" s="12"/>
      <c r="C1" s="12"/>
      <c r="D1" s="12"/>
      <c r="E1" s="12"/>
    </row>
    <row r="2" spans="1:48" ht="15.75" customHeight="1">
      <c r="A2" s="12"/>
      <c r="B2" s="12"/>
      <c r="C2" s="12"/>
      <c r="D2" s="12"/>
      <c r="E2" s="12"/>
    </row>
    <row r="3" spans="1:48" ht="15.75" customHeight="1">
      <c r="A3" s="12"/>
      <c r="B3" s="12"/>
      <c r="C3" s="12"/>
      <c r="D3" s="12"/>
      <c r="E3" s="12"/>
      <c r="J3" s="13"/>
      <c r="L3" s="14"/>
    </row>
    <row r="4" spans="1:48" ht="15.75" customHeight="1">
      <c r="A4" s="12"/>
      <c r="B4" s="12"/>
      <c r="C4" s="12"/>
      <c r="D4" s="12"/>
      <c r="E4" s="12"/>
      <c r="J4" s="13"/>
      <c r="L4" s="14"/>
    </row>
    <row r="5" spans="1:48" ht="15.75" customHeight="1">
      <c r="A5" s="15" t="s">
        <v>65</v>
      </c>
      <c r="B5" s="12"/>
      <c r="C5" s="12"/>
      <c r="D5" s="12"/>
      <c r="E5" s="12"/>
      <c r="J5" s="13"/>
      <c r="L5" s="14"/>
    </row>
    <row r="6" spans="1:48" ht="15.75" customHeight="1">
      <c r="A6" s="15" t="s">
        <v>66</v>
      </c>
      <c r="B6" s="12"/>
      <c r="C6" s="12"/>
      <c r="D6" s="12"/>
      <c r="E6" s="12"/>
      <c r="I6" s="1"/>
      <c r="J6" s="13"/>
      <c r="L6" s="14"/>
    </row>
    <row r="7" spans="1:48" ht="15.75" customHeight="1">
      <c r="A7" s="16" t="s">
        <v>92</v>
      </c>
      <c r="B7" s="12"/>
      <c r="C7" s="12"/>
      <c r="D7" s="12"/>
      <c r="E7" s="12"/>
      <c r="J7" s="13"/>
      <c r="L7" s="14"/>
    </row>
    <row r="8" spans="1:48" ht="15.75" customHeight="1" thickBot="1">
      <c r="A8" s="17" t="s">
        <v>67</v>
      </c>
      <c r="B8" s="12"/>
      <c r="C8" s="12"/>
      <c r="D8" s="12"/>
      <c r="E8" s="12"/>
      <c r="J8" s="13"/>
      <c r="L8" s="14"/>
    </row>
    <row r="9" spans="1:48" ht="15.75" customHeight="1" thickBot="1">
      <c r="A9" s="17" t="s">
        <v>68</v>
      </c>
      <c r="B9" s="12"/>
      <c r="C9" s="12"/>
      <c r="D9" s="12"/>
      <c r="E9" s="12"/>
      <c r="J9" s="13"/>
      <c r="L9" s="14"/>
      <c r="V9" s="144" t="s">
        <v>69</v>
      </c>
      <c r="W9" s="145"/>
      <c r="X9" s="145"/>
      <c r="Y9" s="146"/>
      <c r="AC9" s="144" t="s">
        <v>70</v>
      </c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6"/>
    </row>
    <row r="10" spans="1:48" ht="15.75" customHeight="1" thickBot="1">
      <c r="J10" s="13"/>
      <c r="L10" s="14"/>
      <c r="V10" s="18" t="s">
        <v>71</v>
      </c>
      <c r="W10" s="19" t="s">
        <v>72</v>
      </c>
      <c r="X10" s="19" t="s">
        <v>2</v>
      </c>
      <c r="Y10" s="20" t="s">
        <v>73</v>
      </c>
      <c r="AC10" s="21" t="s">
        <v>74</v>
      </c>
      <c r="AD10" s="22" t="s">
        <v>75</v>
      </c>
      <c r="AE10" s="22" t="s">
        <v>76</v>
      </c>
      <c r="AF10" s="22" t="s">
        <v>77</v>
      </c>
      <c r="AG10" s="22" t="s">
        <v>78</v>
      </c>
      <c r="AH10" s="22" t="s">
        <v>79</v>
      </c>
      <c r="AI10" s="22" t="s">
        <v>80</v>
      </c>
      <c r="AJ10" s="22" t="s">
        <v>81</v>
      </c>
      <c r="AK10" s="22" t="s">
        <v>82</v>
      </c>
      <c r="AL10" s="22" t="s">
        <v>83</v>
      </c>
      <c r="AM10" s="22" t="s">
        <v>84</v>
      </c>
      <c r="AN10" s="22" t="s">
        <v>85</v>
      </c>
      <c r="AO10" s="22" t="s">
        <v>86</v>
      </c>
      <c r="AP10" s="23" t="s">
        <v>4</v>
      </c>
      <c r="AQ10" s="24" t="s">
        <v>87</v>
      </c>
    </row>
    <row r="11" spans="1:48" ht="15.75" customHeight="1">
      <c r="J11" s="13"/>
      <c r="L11" s="14"/>
      <c r="R11" s="25"/>
      <c r="T11" s="14"/>
      <c r="V11" s="26">
        <v>40544</v>
      </c>
      <c r="W11" s="27">
        <v>25647030</v>
      </c>
      <c r="X11" s="27">
        <v>66384011.910000004</v>
      </c>
      <c r="Y11" s="28">
        <v>2.5883703458061227</v>
      </c>
      <c r="Z11" s="14"/>
      <c r="AA11" s="14"/>
      <c r="AB11" s="14"/>
      <c r="AC11" s="29">
        <v>1994</v>
      </c>
      <c r="AD11" s="30">
        <v>11620473</v>
      </c>
      <c r="AE11" s="30">
        <v>11996071</v>
      </c>
      <c r="AF11" s="30">
        <v>15510568</v>
      </c>
      <c r="AG11" s="30">
        <v>12310509</v>
      </c>
      <c r="AH11" s="30">
        <v>15596030</v>
      </c>
      <c r="AI11" s="30">
        <v>15280896</v>
      </c>
      <c r="AJ11" s="30">
        <v>15727753</v>
      </c>
      <c r="AK11" s="30">
        <v>11699342</v>
      </c>
      <c r="AL11" s="30">
        <v>9368795</v>
      </c>
      <c r="AM11" s="30">
        <v>12156766</v>
      </c>
      <c r="AN11" s="30">
        <v>13016736</v>
      </c>
      <c r="AO11" s="30">
        <v>11916898</v>
      </c>
      <c r="AP11" s="31">
        <f t="shared" ref="AP11:AP30" si="0">SUM(AD11:AO11)</f>
        <v>156200837</v>
      </c>
      <c r="AQ11" s="32">
        <f t="shared" ref="AQ11:AQ30" si="1">+AP34/AP11</f>
        <v>3.292558252296689</v>
      </c>
      <c r="AT11" s="33"/>
      <c r="AU11" s="25"/>
      <c r="AV11" s="33"/>
    </row>
    <row r="12" spans="1:48" ht="15.75" customHeight="1">
      <c r="J12" s="13"/>
      <c r="L12" s="14"/>
      <c r="R12" s="25"/>
      <c r="T12" s="14"/>
      <c r="V12" s="34">
        <v>40575</v>
      </c>
      <c r="W12" s="35">
        <v>27575709</v>
      </c>
      <c r="X12" s="35">
        <v>71315654.909999996</v>
      </c>
      <c r="Y12" s="36">
        <v>2.5861766567815172</v>
      </c>
      <c r="Z12" s="37"/>
      <c r="AA12" s="37"/>
      <c r="AB12" s="37"/>
      <c r="AC12" s="29">
        <v>1995</v>
      </c>
      <c r="AD12" s="30">
        <v>10807484</v>
      </c>
      <c r="AE12" s="30">
        <v>13603755</v>
      </c>
      <c r="AF12" s="30">
        <v>15998832</v>
      </c>
      <c r="AG12" s="30">
        <v>15826653</v>
      </c>
      <c r="AH12" s="30">
        <v>16147447</v>
      </c>
      <c r="AI12" s="30">
        <v>16269336</v>
      </c>
      <c r="AJ12" s="30">
        <v>17012050</v>
      </c>
      <c r="AK12" s="30">
        <v>16598239</v>
      </c>
      <c r="AL12" s="30">
        <v>18688420</v>
      </c>
      <c r="AM12" s="30">
        <v>18536022</v>
      </c>
      <c r="AN12" s="30">
        <v>19105834</v>
      </c>
      <c r="AO12" s="30">
        <v>12268692</v>
      </c>
      <c r="AP12" s="31">
        <f t="shared" si="0"/>
        <v>190862764</v>
      </c>
      <c r="AQ12" s="38">
        <f t="shared" si="1"/>
        <v>3.485092198182774</v>
      </c>
      <c r="AT12" s="33"/>
      <c r="AU12" s="25"/>
      <c r="AV12" s="33"/>
    </row>
    <row r="13" spans="1:48" ht="15.75" customHeight="1">
      <c r="J13" s="13"/>
      <c r="L13" s="14"/>
      <c r="R13" s="25"/>
      <c r="T13" s="14"/>
      <c r="V13" s="34">
        <v>40603</v>
      </c>
      <c r="W13" s="35">
        <v>32814884</v>
      </c>
      <c r="X13" s="35">
        <v>86564266.200000003</v>
      </c>
      <c r="Y13" s="36">
        <v>2.637957403719605</v>
      </c>
      <c r="Z13" s="37"/>
      <c r="AA13" s="37"/>
      <c r="AB13" s="37"/>
      <c r="AC13" s="29">
        <v>1996</v>
      </c>
      <c r="AD13" s="30">
        <v>15025684</v>
      </c>
      <c r="AE13" s="30">
        <v>13903316</v>
      </c>
      <c r="AF13" s="30">
        <v>17889704</v>
      </c>
      <c r="AG13" s="30">
        <v>16057509</v>
      </c>
      <c r="AH13" s="30">
        <v>16235812</v>
      </c>
      <c r="AI13" s="30">
        <v>14565961</v>
      </c>
      <c r="AJ13" s="30">
        <v>14555295</v>
      </c>
      <c r="AK13" s="30">
        <v>16439059</v>
      </c>
      <c r="AL13" s="30">
        <v>14696498</v>
      </c>
      <c r="AM13" s="30">
        <v>16201026</v>
      </c>
      <c r="AN13" s="30">
        <v>18853806</v>
      </c>
      <c r="AO13" s="30">
        <v>14117863</v>
      </c>
      <c r="AP13" s="31">
        <f t="shared" si="0"/>
        <v>188541533</v>
      </c>
      <c r="AQ13" s="38">
        <f t="shared" si="1"/>
        <v>3.2635135198036176</v>
      </c>
      <c r="AT13" s="33"/>
      <c r="AU13" s="25"/>
      <c r="AV13" s="33"/>
    </row>
    <row r="14" spans="1:48" ht="15.75" customHeight="1">
      <c r="J14" s="13"/>
      <c r="L14" s="14"/>
      <c r="R14" s="25"/>
      <c r="T14" s="14"/>
      <c r="V14" s="34">
        <v>40634</v>
      </c>
      <c r="W14" s="35">
        <v>35212468</v>
      </c>
      <c r="X14" s="35">
        <v>90490538.379999995</v>
      </c>
      <c r="Y14" s="36">
        <v>2.569843680937105</v>
      </c>
      <c r="Z14" s="39"/>
      <c r="AA14" s="39"/>
      <c r="AB14" s="37"/>
      <c r="AC14" s="29">
        <v>1997</v>
      </c>
      <c r="AD14" s="30">
        <v>12706617</v>
      </c>
      <c r="AE14" s="30">
        <v>15440786</v>
      </c>
      <c r="AF14" s="30">
        <v>18366058</v>
      </c>
      <c r="AG14" s="30">
        <v>20857175</v>
      </c>
      <c r="AH14" s="30">
        <v>17922264</v>
      </c>
      <c r="AI14" s="30">
        <v>21002001</v>
      </c>
      <c r="AJ14" s="30">
        <v>21138800</v>
      </c>
      <c r="AK14" s="30">
        <v>23917855</v>
      </c>
      <c r="AL14" s="30">
        <v>21940317</v>
      </c>
      <c r="AM14" s="30">
        <v>23289769</v>
      </c>
      <c r="AN14" s="30">
        <v>21562153</v>
      </c>
      <c r="AO14" s="30">
        <v>21860475</v>
      </c>
      <c r="AP14" s="31">
        <f t="shared" si="0"/>
        <v>240004270</v>
      </c>
      <c r="AQ14" s="38">
        <f t="shared" si="1"/>
        <v>3.6318722325231958</v>
      </c>
      <c r="AT14" s="33"/>
      <c r="AU14" s="25"/>
      <c r="AV14" s="33"/>
    </row>
    <row r="15" spans="1:48" ht="15.75" customHeight="1">
      <c r="J15" s="13"/>
      <c r="L15" s="14"/>
      <c r="R15" s="25"/>
      <c r="T15" s="14"/>
      <c r="V15" s="34">
        <v>40664</v>
      </c>
      <c r="W15" s="35">
        <v>33847090</v>
      </c>
      <c r="X15" s="35">
        <v>83669076.439999998</v>
      </c>
      <c r="Y15" s="36">
        <v>2.4719725223054625</v>
      </c>
      <c r="Z15" s="39"/>
      <c r="AA15" s="39"/>
      <c r="AB15" s="37"/>
      <c r="AC15" s="29">
        <v>1998</v>
      </c>
      <c r="AD15" s="30">
        <v>17723109</v>
      </c>
      <c r="AE15" s="30">
        <v>20247374</v>
      </c>
      <c r="AF15" s="30">
        <v>24592375</v>
      </c>
      <c r="AG15" s="30">
        <v>24887280</v>
      </c>
      <c r="AH15" s="30">
        <v>24377459</v>
      </c>
      <c r="AI15" s="30">
        <v>21375617</v>
      </c>
      <c r="AJ15" s="30">
        <v>19485606</v>
      </c>
      <c r="AK15" s="30">
        <v>20239149</v>
      </c>
      <c r="AL15" s="30">
        <v>18335194</v>
      </c>
      <c r="AM15" s="30">
        <v>20086224</v>
      </c>
      <c r="AN15" s="30">
        <v>20876802</v>
      </c>
      <c r="AO15" s="30">
        <v>20759718</v>
      </c>
      <c r="AP15" s="31">
        <f t="shared" si="0"/>
        <v>252985907</v>
      </c>
      <c r="AQ15" s="38">
        <f t="shared" si="1"/>
        <v>3.4588918583911474</v>
      </c>
      <c r="AT15" s="33"/>
      <c r="AU15" s="25"/>
      <c r="AV15" s="33"/>
    </row>
    <row r="16" spans="1:48" ht="15.75" customHeight="1">
      <c r="J16" s="13"/>
      <c r="L16" s="14"/>
      <c r="R16" s="25"/>
      <c r="T16" s="14"/>
      <c r="V16" s="34">
        <v>40695</v>
      </c>
      <c r="W16" s="35">
        <v>33351442</v>
      </c>
      <c r="X16" s="35">
        <v>82406583.859999999</v>
      </c>
      <c r="Y16" s="36">
        <v>2.4708551990045886</v>
      </c>
      <c r="Z16" s="39"/>
      <c r="AA16" s="39"/>
      <c r="AB16" s="37"/>
      <c r="AC16" s="29">
        <v>1999</v>
      </c>
      <c r="AD16" s="30">
        <v>18227663</v>
      </c>
      <c r="AE16" s="30">
        <v>20209769</v>
      </c>
      <c r="AF16" s="30">
        <v>24148524</v>
      </c>
      <c r="AG16" s="30">
        <v>23091401</v>
      </c>
      <c r="AH16" s="30">
        <v>21562492</v>
      </c>
      <c r="AI16" s="30">
        <v>26277727</v>
      </c>
      <c r="AJ16" s="30">
        <v>20535227</v>
      </c>
      <c r="AK16" s="30">
        <v>14521537</v>
      </c>
      <c r="AL16" s="30">
        <v>13445247</v>
      </c>
      <c r="AM16" s="40">
        <v>11524244</v>
      </c>
      <c r="AN16" s="40">
        <v>7899297</v>
      </c>
      <c r="AO16" s="40">
        <v>7597372</v>
      </c>
      <c r="AP16" s="31">
        <f t="shared" si="0"/>
        <v>209040500</v>
      </c>
      <c r="AQ16" s="38">
        <f t="shared" si="1"/>
        <v>2.9513042445841831</v>
      </c>
      <c r="AT16" s="33"/>
      <c r="AU16" s="25"/>
      <c r="AV16" s="33"/>
    </row>
    <row r="17" spans="10:48" ht="15.75" customHeight="1">
      <c r="J17" s="13"/>
      <c r="L17" s="14"/>
      <c r="R17" s="25"/>
      <c r="T17" s="14"/>
      <c r="V17" s="34">
        <v>40725</v>
      </c>
      <c r="W17" s="35">
        <v>37687054</v>
      </c>
      <c r="X17" s="35">
        <v>93164316.989999995</v>
      </c>
      <c r="Y17" s="36">
        <v>2.4720509326624467</v>
      </c>
      <c r="Z17" s="37"/>
      <c r="AA17" s="37"/>
      <c r="AB17" s="37"/>
      <c r="AC17" s="29">
        <v>2000</v>
      </c>
      <c r="AD17" s="40">
        <v>5763732</v>
      </c>
      <c r="AE17" s="40">
        <v>6276308</v>
      </c>
      <c r="AF17" s="40">
        <v>6932639</v>
      </c>
      <c r="AG17" s="40">
        <v>9323859</v>
      </c>
      <c r="AH17" s="40">
        <v>9353806</v>
      </c>
      <c r="AI17" s="40">
        <v>9232003</v>
      </c>
      <c r="AJ17" s="40">
        <v>5507472</v>
      </c>
      <c r="AK17" s="40">
        <v>3866093</v>
      </c>
      <c r="AL17" s="40">
        <v>6338871</v>
      </c>
      <c r="AM17" s="40">
        <v>6309936</v>
      </c>
      <c r="AN17" s="40">
        <v>7649763</v>
      </c>
      <c r="AO17" s="40">
        <v>6401311</v>
      </c>
      <c r="AP17" s="41">
        <f t="shared" si="0"/>
        <v>82955793</v>
      </c>
      <c r="AQ17" s="38">
        <f t="shared" si="1"/>
        <v>3.5851432750453007</v>
      </c>
      <c r="AT17" s="33"/>
      <c r="AU17" s="25"/>
      <c r="AV17" s="33"/>
    </row>
    <row r="18" spans="10:48" ht="15.75" customHeight="1">
      <c r="J18" s="13"/>
      <c r="L18" s="14"/>
      <c r="R18" s="25"/>
      <c r="T18" s="14"/>
      <c r="V18" s="34">
        <v>40756</v>
      </c>
      <c r="W18" s="35">
        <v>31408881</v>
      </c>
      <c r="X18" s="35">
        <v>79098433.719999999</v>
      </c>
      <c r="Y18" s="36">
        <v>2.5183461238240228</v>
      </c>
      <c r="Z18" s="37"/>
      <c r="AA18" s="37"/>
      <c r="AB18" s="37"/>
      <c r="AC18" s="29">
        <v>2001</v>
      </c>
      <c r="AD18" s="40">
        <v>6682296</v>
      </c>
      <c r="AE18" s="40">
        <v>6956042</v>
      </c>
      <c r="AF18" s="40">
        <v>9995621</v>
      </c>
      <c r="AG18" s="40">
        <v>10909429</v>
      </c>
      <c r="AH18" s="40">
        <v>14196399</v>
      </c>
      <c r="AI18" s="40">
        <v>9972128</v>
      </c>
      <c r="AJ18" s="40">
        <v>6652930</v>
      </c>
      <c r="AK18" s="40">
        <v>7557791</v>
      </c>
      <c r="AL18" s="40">
        <v>6805783</v>
      </c>
      <c r="AM18" s="40">
        <v>6600866</v>
      </c>
      <c r="AN18" s="40">
        <v>7527611</v>
      </c>
      <c r="AO18" s="40">
        <v>5944400</v>
      </c>
      <c r="AP18" s="41">
        <f t="shared" si="0"/>
        <v>99801296</v>
      </c>
      <c r="AQ18" s="38">
        <f t="shared" si="1"/>
        <v>2.8125293390979609</v>
      </c>
      <c r="AT18" s="33"/>
      <c r="AU18" s="25"/>
      <c r="AV18" s="33"/>
    </row>
    <row r="19" spans="10:48" ht="15.75" customHeight="1">
      <c r="J19" s="13"/>
      <c r="L19" s="14"/>
      <c r="R19" s="25"/>
      <c r="T19" s="14"/>
      <c r="V19" s="34">
        <v>40787</v>
      </c>
      <c r="W19" s="35">
        <v>30677730</v>
      </c>
      <c r="X19" s="35">
        <v>77408784.579999998</v>
      </c>
      <c r="Y19" s="36">
        <v>2.5232891931704202</v>
      </c>
      <c r="Z19" s="37"/>
      <c r="AA19" s="37"/>
      <c r="AB19" s="37"/>
      <c r="AC19" s="29">
        <v>2002</v>
      </c>
      <c r="AD19" s="40">
        <v>5948260</v>
      </c>
      <c r="AE19" s="40">
        <v>7019636</v>
      </c>
      <c r="AF19" s="40">
        <v>9726519</v>
      </c>
      <c r="AG19" s="40">
        <v>9351959</v>
      </c>
      <c r="AH19" s="40">
        <v>11750022</v>
      </c>
      <c r="AI19" s="40">
        <v>12669057</v>
      </c>
      <c r="AJ19" s="40">
        <v>8780632</v>
      </c>
      <c r="AK19" s="42">
        <v>7819202</v>
      </c>
      <c r="AL19" s="43">
        <v>6117128</v>
      </c>
      <c r="AM19" s="40">
        <v>7699144</v>
      </c>
      <c r="AN19" s="40">
        <v>8374177</v>
      </c>
      <c r="AO19" s="40">
        <v>7778010</v>
      </c>
      <c r="AP19" s="41">
        <f t="shared" si="0"/>
        <v>103033746</v>
      </c>
      <c r="AQ19" s="38">
        <f t="shared" si="1"/>
        <v>2.5609005269011575</v>
      </c>
      <c r="AT19" s="33"/>
      <c r="AU19" s="25"/>
      <c r="AV19" s="33"/>
    </row>
    <row r="20" spans="10:48" ht="15.75" customHeight="1">
      <c r="J20" s="13"/>
      <c r="L20" s="14"/>
      <c r="R20" s="25"/>
      <c r="T20" s="14"/>
      <c r="V20" s="34">
        <v>40817</v>
      </c>
      <c r="W20" s="35">
        <v>34459178</v>
      </c>
      <c r="X20" s="35">
        <v>84581301.790000007</v>
      </c>
      <c r="Y20" s="36">
        <v>2.4545362570749658</v>
      </c>
      <c r="Z20" s="37"/>
      <c r="AA20" s="37"/>
      <c r="AB20" s="37"/>
      <c r="AC20" s="29">
        <v>2003</v>
      </c>
      <c r="AD20" s="40">
        <v>8245528</v>
      </c>
      <c r="AE20" s="40">
        <v>8798063</v>
      </c>
      <c r="AF20" s="40">
        <v>10737492</v>
      </c>
      <c r="AG20" s="40">
        <v>10758266</v>
      </c>
      <c r="AH20" s="40">
        <v>12575655</v>
      </c>
      <c r="AI20" s="40">
        <v>11356594</v>
      </c>
      <c r="AJ20" s="40">
        <v>10250003</v>
      </c>
      <c r="AK20" s="42">
        <v>8891165</v>
      </c>
      <c r="AL20" s="43">
        <v>10303955</v>
      </c>
      <c r="AM20" s="40">
        <v>11225999</v>
      </c>
      <c r="AN20" s="40">
        <v>11622490</v>
      </c>
      <c r="AO20" s="40">
        <v>11985624</v>
      </c>
      <c r="AP20" s="41">
        <f t="shared" si="0"/>
        <v>126750834</v>
      </c>
      <c r="AQ20" s="38">
        <f t="shared" si="1"/>
        <v>2.3969932685413338</v>
      </c>
      <c r="AT20" s="33"/>
      <c r="AU20" s="25"/>
      <c r="AV20" s="33"/>
    </row>
    <row r="21" spans="10:48" ht="15.75" customHeight="1">
      <c r="J21" s="13"/>
      <c r="L21" s="14"/>
      <c r="R21" s="25"/>
      <c r="T21" s="14"/>
      <c r="V21" s="34">
        <v>40848</v>
      </c>
      <c r="W21" s="35">
        <v>34247583</v>
      </c>
      <c r="X21" s="35">
        <v>86236344.480000004</v>
      </c>
      <c r="Y21" s="36">
        <v>2.5180271693917788</v>
      </c>
      <c r="Z21" s="37"/>
      <c r="AA21" s="37"/>
      <c r="AB21" s="37"/>
      <c r="AC21" s="29">
        <v>2004</v>
      </c>
      <c r="AD21" s="40">
        <v>9875688</v>
      </c>
      <c r="AE21" s="40">
        <v>15214543</v>
      </c>
      <c r="AF21" s="40">
        <v>12710211</v>
      </c>
      <c r="AG21" s="40">
        <v>14703122</v>
      </c>
      <c r="AH21" s="40">
        <v>12563434</v>
      </c>
      <c r="AI21" s="40">
        <v>13981632</v>
      </c>
      <c r="AJ21" s="40">
        <v>14169279</v>
      </c>
      <c r="AK21" s="42">
        <v>10885997</v>
      </c>
      <c r="AL21" s="43">
        <v>11367586</v>
      </c>
      <c r="AM21" s="40">
        <v>13062874</v>
      </c>
      <c r="AN21" s="40">
        <v>15384969</v>
      </c>
      <c r="AO21" s="40">
        <v>14541295</v>
      </c>
      <c r="AP21" s="41">
        <f t="shared" si="0"/>
        <v>158460630</v>
      </c>
      <c r="AQ21" s="38">
        <f t="shared" si="1"/>
        <v>2.2096828282204859</v>
      </c>
      <c r="AT21" s="33"/>
      <c r="AU21" s="25"/>
      <c r="AV21" s="33"/>
    </row>
    <row r="22" spans="10:48" ht="15.75" customHeight="1">
      <c r="J22" s="13"/>
      <c r="T22" s="14"/>
      <c r="V22" s="34">
        <v>40878</v>
      </c>
      <c r="W22" s="35">
        <v>35535738</v>
      </c>
      <c r="X22" s="35">
        <v>92046077.430000007</v>
      </c>
      <c r="Y22" s="36">
        <v>2.590239646352638</v>
      </c>
      <c r="Z22" s="37"/>
      <c r="AA22" s="37"/>
      <c r="AB22" s="37"/>
      <c r="AC22" s="29">
        <v>2005</v>
      </c>
      <c r="AD22" s="40">
        <v>13081089</v>
      </c>
      <c r="AE22" s="40">
        <v>15737624</v>
      </c>
      <c r="AF22" s="40">
        <v>17110776</v>
      </c>
      <c r="AG22" s="40">
        <v>16935229</v>
      </c>
      <c r="AH22" s="40">
        <v>20317219</v>
      </c>
      <c r="AI22" s="40">
        <v>20727268</v>
      </c>
      <c r="AJ22" s="40">
        <v>17688992</v>
      </c>
      <c r="AK22" s="42">
        <v>15360736</v>
      </c>
      <c r="AL22" s="43">
        <v>17483436</v>
      </c>
      <c r="AM22" s="40">
        <v>18578836</v>
      </c>
      <c r="AN22" s="40">
        <v>21441805</v>
      </c>
      <c r="AO22" s="40">
        <v>18112203</v>
      </c>
      <c r="AP22" s="41">
        <f t="shared" si="0"/>
        <v>212575213</v>
      </c>
      <c r="AQ22" s="38">
        <f t="shared" si="1"/>
        <v>2.2592073658183285</v>
      </c>
      <c r="AT22" s="33"/>
      <c r="AU22" s="25"/>
      <c r="AV22" s="33"/>
    </row>
    <row r="23" spans="10:48" ht="15.75" customHeight="1">
      <c r="J23" s="13"/>
      <c r="T23" s="14"/>
      <c r="V23" s="34">
        <v>40909</v>
      </c>
      <c r="W23" s="35">
        <v>30572174</v>
      </c>
      <c r="X23" s="35">
        <v>78244139.560000002</v>
      </c>
      <c r="Y23" s="36">
        <v>2.5593253381326431</v>
      </c>
      <c r="Z23" s="37"/>
      <c r="AA23" s="37"/>
      <c r="AB23" s="37"/>
      <c r="AC23" s="29">
        <v>2006</v>
      </c>
      <c r="AD23" s="40">
        <v>16605947</v>
      </c>
      <c r="AE23" s="40">
        <v>17374838</v>
      </c>
      <c r="AF23" s="40">
        <v>24610250</v>
      </c>
      <c r="AG23" s="40">
        <v>22929819</v>
      </c>
      <c r="AH23" s="40">
        <v>23309173</v>
      </c>
      <c r="AI23" s="40">
        <v>23133202</v>
      </c>
      <c r="AJ23" s="40">
        <v>21205888</v>
      </c>
      <c r="AK23" s="42">
        <v>21852237</v>
      </c>
      <c r="AL23" s="43">
        <v>22486928</v>
      </c>
      <c r="AM23" s="40">
        <v>23010470</v>
      </c>
      <c r="AN23" s="40">
        <v>24982641</v>
      </c>
      <c r="AO23" s="40">
        <v>22860370</v>
      </c>
      <c r="AP23" s="41">
        <f>SUM(AD23:AO23)</f>
        <v>264361763</v>
      </c>
      <c r="AQ23" s="38">
        <f t="shared" si="1"/>
        <v>2.2608063156243969</v>
      </c>
      <c r="AT23" s="33"/>
      <c r="AU23" s="25"/>
      <c r="AV23" s="33"/>
    </row>
    <row r="24" spans="10:48" ht="15.75" customHeight="1">
      <c r="J24" s="13"/>
      <c r="T24" s="14"/>
      <c r="V24" s="34">
        <v>40940</v>
      </c>
      <c r="W24" s="35">
        <v>31333924</v>
      </c>
      <c r="X24" s="35">
        <v>78863263.409999996</v>
      </c>
      <c r="Y24" s="36">
        <v>2.5168652164344305</v>
      </c>
      <c r="Z24" s="37"/>
      <c r="AA24" s="37"/>
      <c r="AB24" s="37"/>
      <c r="AC24" s="29">
        <v>2007</v>
      </c>
      <c r="AD24" s="40">
        <v>18590212</v>
      </c>
      <c r="AE24" s="40">
        <v>24353757</v>
      </c>
      <c r="AF24" s="40">
        <v>23684790</v>
      </c>
      <c r="AG24" s="40">
        <v>22583902</v>
      </c>
      <c r="AH24" s="40">
        <v>25270355</v>
      </c>
      <c r="AI24" s="40">
        <v>25052122</v>
      </c>
      <c r="AJ24" s="40">
        <v>20443964</v>
      </c>
      <c r="AK24" s="42">
        <v>22734772</v>
      </c>
      <c r="AL24" s="43">
        <v>20371122</v>
      </c>
      <c r="AM24" s="40">
        <v>20371122</v>
      </c>
      <c r="AN24" s="40">
        <v>24457807</v>
      </c>
      <c r="AO24" s="40">
        <v>25223844</v>
      </c>
      <c r="AP24" s="41">
        <f>SUM(AD24:AO24)</f>
        <v>273137769</v>
      </c>
      <c r="AQ24" s="38">
        <f t="shared" si="1"/>
        <v>2.1308972182093204</v>
      </c>
    </row>
    <row r="25" spans="10:48" ht="15.75" customHeight="1">
      <c r="J25" s="13"/>
      <c r="T25" s="14"/>
      <c r="V25" s="34">
        <v>40969</v>
      </c>
      <c r="W25" s="35">
        <v>42403418</v>
      </c>
      <c r="X25" s="35">
        <v>104608708.82000001</v>
      </c>
      <c r="Y25" s="36">
        <v>2.4669876569855762</v>
      </c>
      <c r="Z25" s="37"/>
      <c r="AA25" s="37"/>
      <c r="AB25" s="37"/>
      <c r="AC25" s="29">
        <v>2008</v>
      </c>
      <c r="AD25" s="40">
        <v>18525748</v>
      </c>
      <c r="AE25" s="40">
        <v>26011617</v>
      </c>
      <c r="AF25" s="40">
        <v>22526127</v>
      </c>
      <c r="AG25" s="40">
        <v>24909348</v>
      </c>
      <c r="AH25" s="40">
        <v>34133365</v>
      </c>
      <c r="AI25" s="40">
        <v>25990061</v>
      </c>
      <c r="AJ25" s="40">
        <v>24968523</v>
      </c>
      <c r="AK25" s="42">
        <v>25218189</v>
      </c>
      <c r="AL25" s="43">
        <v>22921801</v>
      </c>
      <c r="AM25" s="40">
        <v>23790925</v>
      </c>
      <c r="AN25" s="40">
        <v>24763103</v>
      </c>
      <c r="AO25" s="40">
        <v>20974781</v>
      </c>
      <c r="AP25" s="41">
        <f>SUM(AD25:AO25)</f>
        <v>294733588</v>
      </c>
      <c r="AQ25" s="38">
        <f t="shared" si="1"/>
        <v>2.2850098332871385</v>
      </c>
    </row>
    <row r="26" spans="10:48" ht="15.75" customHeight="1">
      <c r="J26" s="13"/>
      <c r="T26" s="14"/>
      <c r="V26" s="34">
        <v>41000</v>
      </c>
      <c r="W26" s="35">
        <v>35999237</v>
      </c>
      <c r="X26" s="35">
        <v>88673668.790000007</v>
      </c>
      <c r="Y26" s="36">
        <v>2.463209672749453</v>
      </c>
      <c r="Z26" s="39"/>
      <c r="AA26" s="39"/>
      <c r="AB26" s="37"/>
      <c r="AC26" s="29">
        <v>2009</v>
      </c>
      <c r="AD26" s="40">
        <v>19930960</v>
      </c>
      <c r="AE26" s="40">
        <v>22359463</v>
      </c>
      <c r="AF26" s="40">
        <v>25446683</v>
      </c>
      <c r="AG26" s="40">
        <v>24825706</v>
      </c>
      <c r="AH26" s="40">
        <v>27753524</v>
      </c>
      <c r="AI26" s="40">
        <v>26176907</v>
      </c>
      <c r="AJ26" s="40">
        <v>27007151</v>
      </c>
      <c r="AK26" s="42">
        <v>25871877</v>
      </c>
      <c r="AL26" s="43">
        <v>21330112</v>
      </c>
      <c r="AM26" s="40">
        <v>27992748</v>
      </c>
      <c r="AN26" s="40">
        <v>25929355</v>
      </c>
      <c r="AO26" s="40">
        <v>24709432</v>
      </c>
      <c r="AP26" s="41">
        <f t="shared" si="0"/>
        <v>299333918</v>
      </c>
      <c r="AQ26" s="38">
        <f t="shared" si="1"/>
        <v>2.0286846151861746</v>
      </c>
    </row>
    <row r="27" spans="10:48" ht="15.75" customHeight="1">
      <c r="J27" s="13"/>
      <c r="T27" s="14"/>
      <c r="V27" s="34">
        <v>41030</v>
      </c>
      <c r="W27" s="35">
        <v>43197736</v>
      </c>
      <c r="X27" s="35">
        <v>110019886.99000001</v>
      </c>
      <c r="Y27" s="36">
        <v>2.5468901191951354</v>
      </c>
      <c r="Z27" s="39"/>
      <c r="AA27" s="39"/>
      <c r="AB27" s="37"/>
      <c r="AC27" s="29">
        <v>2010</v>
      </c>
      <c r="AD27" s="40">
        <v>20662269</v>
      </c>
      <c r="AE27" s="40">
        <v>22313418</v>
      </c>
      <c r="AF27" s="40">
        <v>25575823</v>
      </c>
      <c r="AG27" s="40">
        <v>25515347</v>
      </c>
      <c r="AH27" s="40">
        <v>33327845</v>
      </c>
      <c r="AI27" s="40">
        <v>29949472</v>
      </c>
      <c r="AJ27" s="40">
        <v>27593714</v>
      </c>
      <c r="AK27" s="42">
        <v>23171172</v>
      </c>
      <c r="AL27" s="43">
        <v>26471294</v>
      </c>
      <c r="AM27" s="40">
        <v>31732436</v>
      </c>
      <c r="AN27" s="40">
        <v>29453037</v>
      </c>
      <c r="AO27" s="40">
        <v>26560853</v>
      </c>
      <c r="AP27" s="41">
        <f t="shared" si="0"/>
        <v>322326680</v>
      </c>
      <c r="AQ27" s="38">
        <f t="shared" si="1"/>
        <v>2.2817849689948102</v>
      </c>
    </row>
    <row r="28" spans="10:48" ht="15.75" customHeight="1">
      <c r="T28" s="14"/>
      <c r="V28" s="34">
        <v>41061</v>
      </c>
      <c r="W28" s="35">
        <v>45734556</v>
      </c>
      <c r="X28" s="35">
        <v>116181271.07000001</v>
      </c>
      <c r="Y28" s="36">
        <v>2.5403388866396779</v>
      </c>
      <c r="Z28" s="39"/>
      <c r="AA28" s="39"/>
      <c r="AB28" s="44"/>
      <c r="AC28" s="29">
        <v>2011</v>
      </c>
      <c r="AD28" s="40">
        <v>25647030</v>
      </c>
      <c r="AE28" s="40">
        <v>27575709</v>
      </c>
      <c r="AF28" s="40">
        <v>32814884</v>
      </c>
      <c r="AG28" s="40">
        <v>35212468</v>
      </c>
      <c r="AH28" s="40">
        <v>33847090</v>
      </c>
      <c r="AI28" s="40">
        <v>33351442</v>
      </c>
      <c r="AJ28" s="40">
        <v>37687054</v>
      </c>
      <c r="AK28" s="42">
        <v>31408881</v>
      </c>
      <c r="AL28" s="43">
        <v>30677730</v>
      </c>
      <c r="AM28" s="40">
        <v>34459178</v>
      </c>
      <c r="AN28" s="40">
        <v>34247583</v>
      </c>
      <c r="AO28" s="40">
        <v>35535738</v>
      </c>
      <c r="AP28" s="41">
        <f t="shared" si="0"/>
        <v>392464787</v>
      </c>
      <c r="AQ28" s="38">
        <f t="shared" si="1"/>
        <v>2.5310943136918929</v>
      </c>
    </row>
    <row r="29" spans="10:48" ht="15.75" customHeight="1">
      <c r="T29" s="14"/>
      <c r="V29" s="34">
        <v>41091</v>
      </c>
      <c r="W29" s="35">
        <v>41975078</v>
      </c>
      <c r="X29" s="35">
        <v>106021654.93000001</v>
      </c>
      <c r="Y29" s="36">
        <v>2.5258238931682273</v>
      </c>
      <c r="Z29" s="37"/>
      <c r="AA29" s="37"/>
      <c r="AB29" s="37"/>
      <c r="AC29" s="29">
        <v>2012</v>
      </c>
      <c r="AD29" s="40">
        <v>30572174</v>
      </c>
      <c r="AE29" s="40">
        <v>31333924</v>
      </c>
      <c r="AF29" s="40">
        <v>42403418</v>
      </c>
      <c r="AG29" s="40">
        <v>35999237</v>
      </c>
      <c r="AH29" s="40">
        <v>43197736</v>
      </c>
      <c r="AI29" s="40">
        <v>45734556</v>
      </c>
      <c r="AJ29" s="40">
        <v>41975078</v>
      </c>
      <c r="AK29" s="42">
        <v>38000937</v>
      </c>
      <c r="AL29" s="43">
        <v>32908295</v>
      </c>
      <c r="AM29" s="40">
        <v>33536795</v>
      </c>
      <c r="AN29" s="40">
        <v>35786916</v>
      </c>
      <c r="AO29" s="40">
        <v>38347324</v>
      </c>
      <c r="AP29" s="41">
        <f t="shared" si="0"/>
        <v>449796390</v>
      </c>
      <c r="AQ29" s="38">
        <f t="shared" si="1"/>
        <v>2.5196371819702681</v>
      </c>
    </row>
    <row r="30" spans="10:48" ht="15.75" customHeight="1" thickBot="1">
      <c r="T30" s="14"/>
      <c r="V30" s="34">
        <v>41122</v>
      </c>
      <c r="W30" s="35">
        <v>38000937</v>
      </c>
      <c r="X30" s="35">
        <v>92397063.269999996</v>
      </c>
      <c r="Y30" s="36">
        <v>2.4314417107662369</v>
      </c>
      <c r="Z30" s="37"/>
      <c r="AA30" s="37"/>
      <c r="AB30" s="37"/>
      <c r="AC30" s="45">
        <v>2013</v>
      </c>
      <c r="AD30" s="46">
        <v>31156882</v>
      </c>
      <c r="AE30" s="47">
        <v>34173595</v>
      </c>
      <c r="AF30" s="47">
        <v>38353990</v>
      </c>
      <c r="AG30" s="47">
        <v>37577127</v>
      </c>
      <c r="AH30" s="47">
        <v>49696297</v>
      </c>
      <c r="AI30" s="46">
        <v>42195298</v>
      </c>
      <c r="AJ30" s="46">
        <v>37150541</v>
      </c>
      <c r="AK30" s="46">
        <v>41026997</v>
      </c>
      <c r="AL30" s="46">
        <v>34808087</v>
      </c>
      <c r="AM30" s="46">
        <v>41555483</v>
      </c>
      <c r="AN30" s="46">
        <v>43779999</v>
      </c>
      <c r="AO30" s="46">
        <v>42762080</v>
      </c>
      <c r="AP30" s="48">
        <f t="shared" si="0"/>
        <v>474236376</v>
      </c>
      <c r="AQ30" s="49">
        <f t="shared" si="1"/>
        <v>3.41730830896869</v>
      </c>
    </row>
    <row r="31" spans="10:48" ht="15.75" customHeight="1" thickBot="1">
      <c r="T31" s="14"/>
      <c r="V31" s="34">
        <v>41153</v>
      </c>
      <c r="W31" s="35">
        <v>32908295</v>
      </c>
      <c r="X31" s="35">
        <v>80399903.540000007</v>
      </c>
      <c r="Y31" s="36">
        <v>2.4431500793341012</v>
      </c>
      <c r="Z31" s="37"/>
      <c r="AA31" s="37"/>
      <c r="AB31" s="37"/>
      <c r="AC31" s="147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9"/>
      <c r="AQ31" s="50"/>
    </row>
    <row r="32" spans="10:48" ht="15.75" customHeight="1" thickBot="1">
      <c r="T32" s="14"/>
      <c r="V32" s="34">
        <v>41183</v>
      </c>
      <c r="W32" s="35">
        <v>33536795</v>
      </c>
      <c r="X32" s="35">
        <v>85060936.650000006</v>
      </c>
      <c r="Y32" s="36">
        <v>2.5363466201823996</v>
      </c>
      <c r="Z32" s="37"/>
      <c r="AA32" s="37"/>
      <c r="AB32" s="37"/>
      <c r="AC32" s="150" t="s">
        <v>88</v>
      </c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2"/>
      <c r="AQ32" s="50"/>
      <c r="AR32" s="25"/>
    </row>
    <row r="33" spans="12:48" ht="15.75" customHeight="1" thickBot="1">
      <c r="L33" s="51"/>
      <c r="O33" s="52"/>
      <c r="P33" s="52"/>
      <c r="T33" s="14"/>
      <c r="V33" s="53">
        <v>41214</v>
      </c>
      <c r="W33" s="54">
        <v>35786916</v>
      </c>
      <c r="X33" s="54">
        <v>93755702.189999998</v>
      </c>
      <c r="Y33" s="55">
        <v>2.619831845527008</v>
      </c>
      <c r="Z33" s="37"/>
      <c r="AA33" s="37"/>
      <c r="AB33" s="37"/>
      <c r="AC33" s="21" t="s">
        <v>74</v>
      </c>
      <c r="AD33" s="23" t="s">
        <v>75</v>
      </c>
      <c r="AE33" s="23" t="s">
        <v>76</v>
      </c>
      <c r="AF33" s="23" t="s">
        <v>77</v>
      </c>
      <c r="AG33" s="23" t="s">
        <v>78</v>
      </c>
      <c r="AH33" s="23" t="s">
        <v>79</v>
      </c>
      <c r="AI33" s="23" t="s">
        <v>80</v>
      </c>
      <c r="AJ33" s="23" t="s">
        <v>81</v>
      </c>
      <c r="AK33" s="23" t="s">
        <v>82</v>
      </c>
      <c r="AL33" s="23" t="s">
        <v>83</v>
      </c>
      <c r="AM33" s="23" t="s">
        <v>84</v>
      </c>
      <c r="AN33" s="23" t="s">
        <v>85</v>
      </c>
      <c r="AO33" s="23" t="s">
        <v>86</v>
      </c>
      <c r="AP33" s="23" t="s">
        <v>4</v>
      </c>
      <c r="AQ33" s="50"/>
      <c r="AT33" s="33"/>
      <c r="AU33" s="25"/>
      <c r="AV33" s="33"/>
    </row>
    <row r="34" spans="12:48" ht="15.75" customHeight="1">
      <c r="R34" s="25"/>
      <c r="T34" s="14"/>
      <c r="V34" s="34">
        <v>41244</v>
      </c>
      <c r="W34" s="35">
        <v>38347324</v>
      </c>
      <c r="X34" s="35">
        <v>99097509.340000004</v>
      </c>
      <c r="Y34" s="36">
        <v>2.5842092486036314</v>
      </c>
      <c r="Z34" s="37"/>
      <c r="AA34" s="37"/>
      <c r="AB34" s="37"/>
      <c r="AC34" s="97">
        <v>1994</v>
      </c>
      <c r="AD34" s="56">
        <v>33460843.649999999</v>
      </c>
      <c r="AE34" s="56">
        <v>36882566.390000001</v>
      </c>
      <c r="AF34" s="56">
        <v>48559794.140000001</v>
      </c>
      <c r="AG34" s="56">
        <v>40667475.399999999</v>
      </c>
      <c r="AH34" s="56">
        <v>51188030.130000003</v>
      </c>
      <c r="AI34" s="56">
        <v>51060404.640000001</v>
      </c>
      <c r="AJ34" s="56">
        <v>49734966.240000002</v>
      </c>
      <c r="AK34" s="56">
        <v>32205590.600000001</v>
      </c>
      <c r="AL34" s="56">
        <v>37119416.100000001</v>
      </c>
      <c r="AM34" s="56">
        <v>46688430.549999997</v>
      </c>
      <c r="AN34" s="56">
        <v>42858362.909999996</v>
      </c>
      <c r="AO34" s="56">
        <v>43874474.130000003</v>
      </c>
      <c r="AP34" s="31">
        <f t="shared" ref="AP34:AP46" si="2">SUM(AD34:AO34)</f>
        <v>514300354.88</v>
      </c>
      <c r="AQ34" s="50"/>
      <c r="AT34" s="33"/>
      <c r="AU34" s="25"/>
      <c r="AV34" s="33"/>
    </row>
    <row r="35" spans="12:48" ht="15.75" customHeight="1">
      <c r="V35" s="34">
        <v>41275</v>
      </c>
      <c r="W35" s="35">
        <v>31156882</v>
      </c>
      <c r="X35" s="35">
        <v>81914461.140000001</v>
      </c>
      <c r="Y35" s="36">
        <v>2.6290968762535352</v>
      </c>
      <c r="Z35" s="37"/>
      <c r="AA35" s="37"/>
      <c r="AB35" s="37"/>
      <c r="AC35" s="29">
        <v>1995</v>
      </c>
      <c r="AD35" s="57">
        <v>40254935.740000002</v>
      </c>
      <c r="AE35" s="57">
        <v>51949088.399999999</v>
      </c>
      <c r="AF35" s="57">
        <v>57640593.75</v>
      </c>
      <c r="AG35" s="57">
        <v>56654123.710000001</v>
      </c>
      <c r="AH35" s="57">
        <v>59262797.789999999</v>
      </c>
      <c r="AI35" s="57">
        <v>60002704.100000001</v>
      </c>
      <c r="AJ35" s="57">
        <v>60133659.630000003</v>
      </c>
      <c r="AK35" s="57">
        <v>56859069.520000003</v>
      </c>
      <c r="AL35" s="57">
        <v>65498668.609999999</v>
      </c>
      <c r="AM35" s="57">
        <v>60426403.859999999</v>
      </c>
      <c r="AN35" s="57">
        <v>58321554.170000002</v>
      </c>
      <c r="AO35" s="57">
        <v>38170730.460000001</v>
      </c>
      <c r="AP35" s="31">
        <f t="shared" si="2"/>
        <v>665174329.74000001</v>
      </c>
      <c r="AQ35" s="50"/>
      <c r="AT35" s="33"/>
      <c r="AU35" s="25"/>
      <c r="AV35" s="33"/>
    </row>
    <row r="36" spans="12:48" ht="15.75" customHeight="1">
      <c r="V36" s="34">
        <v>41306</v>
      </c>
      <c r="W36" s="35">
        <v>34173595</v>
      </c>
      <c r="X36" s="35">
        <v>97244443.480000004</v>
      </c>
      <c r="Y36" s="36">
        <v>2.8456018010396624</v>
      </c>
      <c r="Z36" s="37"/>
      <c r="AA36" s="37"/>
      <c r="AB36" s="44"/>
      <c r="AC36" s="29">
        <v>1996</v>
      </c>
      <c r="AD36" s="57">
        <v>44852192.450000003</v>
      </c>
      <c r="AE36" s="57">
        <v>41603572.420000002</v>
      </c>
      <c r="AF36" s="57">
        <v>55531920.780000001</v>
      </c>
      <c r="AG36" s="57">
        <v>50319542.479999997</v>
      </c>
      <c r="AH36" s="57">
        <v>52753057.649999999</v>
      </c>
      <c r="AI36" s="57">
        <v>50425664.299999997</v>
      </c>
      <c r="AJ36" s="57">
        <v>52114113</v>
      </c>
      <c r="AK36" s="57">
        <v>52944599.25</v>
      </c>
      <c r="AL36" s="57">
        <v>48190390.07</v>
      </c>
      <c r="AM36" s="57">
        <v>52741734.140000001</v>
      </c>
      <c r="AN36" s="57">
        <v>63433441.780000001</v>
      </c>
      <c r="AO36" s="57">
        <v>50397613.670000002</v>
      </c>
      <c r="AP36" s="31">
        <f t="shared" si="2"/>
        <v>615307841.98999989</v>
      </c>
      <c r="AQ36" s="50"/>
    </row>
    <row r="37" spans="12:48" ht="15.75" customHeight="1">
      <c r="V37" s="34">
        <v>41334</v>
      </c>
      <c r="W37" s="35">
        <v>38353990</v>
      </c>
      <c r="X37" s="35">
        <v>119835510.96000001</v>
      </c>
      <c r="Y37" s="36">
        <v>3.1244600877249016</v>
      </c>
      <c r="Z37" s="37"/>
      <c r="AA37" s="44"/>
      <c r="AB37" s="44"/>
      <c r="AC37" s="29">
        <v>1997</v>
      </c>
      <c r="AD37" s="57">
        <v>46713635.789999999</v>
      </c>
      <c r="AE37" s="57">
        <v>56824735.399999999</v>
      </c>
      <c r="AF37" s="57">
        <v>67882081.519999996</v>
      </c>
      <c r="AG37" s="57">
        <v>78186246.010000005</v>
      </c>
      <c r="AH37" s="57">
        <v>66377824.700000003</v>
      </c>
      <c r="AI37" s="57">
        <v>79176159.950000003</v>
      </c>
      <c r="AJ37" s="57">
        <v>77741398.090000004</v>
      </c>
      <c r="AK37" s="57">
        <v>83223775.049999997</v>
      </c>
      <c r="AL37" s="57">
        <v>75156050.959999993</v>
      </c>
      <c r="AM37" s="57">
        <v>85464006.140000001</v>
      </c>
      <c r="AN37" s="57">
        <v>77362810.780000001</v>
      </c>
      <c r="AO37" s="57">
        <v>77556119.510000005</v>
      </c>
      <c r="AP37" s="31">
        <f t="shared" si="2"/>
        <v>871664843.89999986</v>
      </c>
      <c r="AQ37" s="50"/>
    </row>
    <row r="38" spans="12:48" ht="15.75" customHeight="1">
      <c r="V38" s="34">
        <v>41365</v>
      </c>
      <c r="W38" s="35">
        <v>37577127</v>
      </c>
      <c r="X38" s="35">
        <v>124617195.06</v>
      </c>
      <c r="Y38" s="36">
        <v>3.3163044918255724</v>
      </c>
      <c r="Z38" s="39"/>
      <c r="AA38" s="39"/>
      <c r="AB38" s="44"/>
      <c r="AC38" s="29">
        <v>1998</v>
      </c>
      <c r="AD38" s="57">
        <v>63530271.32</v>
      </c>
      <c r="AE38" s="57">
        <v>72691608.349999994</v>
      </c>
      <c r="AF38" s="57">
        <v>89678948.150000006</v>
      </c>
      <c r="AG38" s="57">
        <v>91866268.950000003</v>
      </c>
      <c r="AH38" s="57">
        <v>92987416.890000001</v>
      </c>
      <c r="AI38" s="57">
        <v>77469935.670000002</v>
      </c>
      <c r="AJ38" s="57">
        <v>67068006.719999999</v>
      </c>
      <c r="AK38" s="57">
        <v>67881873.730000004</v>
      </c>
      <c r="AL38" s="57">
        <v>59427820.270000003</v>
      </c>
      <c r="AM38" s="57">
        <v>64035771.829999998</v>
      </c>
      <c r="AN38" s="57">
        <v>63299721.380000003</v>
      </c>
      <c r="AO38" s="57">
        <v>65113250.75</v>
      </c>
      <c r="AP38" s="31">
        <f t="shared" si="2"/>
        <v>875050894.00999999</v>
      </c>
      <c r="AQ38" s="50"/>
    </row>
    <row r="39" spans="12:48" ht="15.75" customHeight="1">
      <c r="V39" s="34">
        <v>41395</v>
      </c>
      <c r="W39" s="35">
        <v>49696297</v>
      </c>
      <c r="X39" s="35">
        <v>162055903.61000001</v>
      </c>
      <c r="Y39" s="36">
        <v>3.2609251270773756</v>
      </c>
      <c r="Z39" s="39"/>
      <c r="AA39" s="39"/>
      <c r="AB39" s="44"/>
      <c r="AC39" s="29">
        <v>1999</v>
      </c>
      <c r="AD39" s="57">
        <v>55593036.780000001</v>
      </c>
      <c r="AE39" s="57">
        <v>61026742.979999997</v>
      </c>
      <c r="AF39" s="57">
        <v>70886417.25</v>
      </c>
      <c r="AG39" s="57">
        <v>64895519.850000001</v>
      </c>
      <c r="AH39" s="57">
        <v>62595616.630000003</v>
      </c>
      <c r="AI39" s="57">
        <v>76921547.489999995</v>
      </c>
      <c r="AJ39" s="57">
        <v>60904291.359999999</v>
      </c>
      <c r="AK39" s="57">
        <v>41918512.270000003</v>
      </c>
      <c r="AL39" s="57">
        <v>39414762.020000003</v>
      </c>
      <c r="AM39" s="58">
        <v>33379680.309999999</v>
      </c>
      <c r="AN39" s="58">
        <v>25236010</v>
      </c>
      <c r="AO39" s="58">
        <v>24169978</v>
      </c>
      <c r="AP39" s="31">
        <f t="shared" si="2"/>
        <v>616942114.93999994</v>
      </c>
      <c r="AQ39" s="50"/>
    </row>
    <row r="40" spans="12:48" ht="15.75" customHeight="1">
      <c r="V40" s="34">
        <v>41426</v>
      </c>
      <c r="W40" s="35">
        <v>42195298</v>
      </c>
      <c r="X40" s="35">
        <v>135162580.69</v>
      </c>
      <c r="Y40" s="36">
        <v>3.2032616688712565</v>
      </c>
      <c r="Z40" s="39"/>
      <c r="AA40" s="39"/>
      <c r="AB40" s="44"/>
      <c r="AC40" s="29">
        <v>2000</v>
      </c>
      <c r="AD40" s="58">
        <v>18526777.960000001</v>
      </c>
      <c r="AE40" s="58">
        <v>20776663.109999999</v>
      </c>
      <c r="AF40" s="58">
        <v>25098273.559999999</v>
      </c>
      <c r="AG40" s="58">
        <v>37056599.310000002</v>
      </c>
      <c r="AH40" s="58">
        <v>35507979.32</v>
      </c>
      <c r="AI40" s="58">
        <v>33753779.869999997</v>
      </c>
      <c r="AJ40" s="58">
        <v>20138536.239999998</v>
      </c>
      <c r="AK40" s="58">
        <v>14404428.470000001</v>
      </c>
      <c r="AL40" s="58">
        <v>22401930.710000001</v>
      </c>
      <c r="AM40" s="58">
        <v>22698926.620000001</v>
      </c>
      <c r="AN40" s="58">
        <v>25693201.809999999</v>
      </c>
      <c r="AO40" s="58">
        <v>21351306.420000002</v>
      </c>
      <c r="AP40" s="41">
        <f t="shared" si="2"/>
        <v>297408403.40000004</v>
      </c>
      <c r="AQ40" s="50"/>
    </row>
    <row r="41" spans="12:48" ht="15.75" customHeight="1">
      <c r="Q41" s="59"/>
      <c r="V41" s="60">
        <v>41456</v>
      </c>
      <c r="W41" s="61">
        <v>37150541</v>
      </c>
      <c r="X41" s="61">
        <v>124448063.19</v>
      </c>
      <c r="Y41" s="62">
        <v>3.3498317881831117</v>
      </c>
      <c r="AC41" s="29">
        <v>2001</v>
      </c>
      <c r="AD41" s="58">
        <v>21629912.510000002</v>
      </c>
      <c r="AE41" s="58">
        <v>24426842.289999999</v>
      </c>
      <c r="AF41" s="58">
        <v>30174581.809999999</v>
      </c>
      <c r="AG41" s="58">
        <v>32232612.68</v>
      </c>
      <c r="AH41" s="58">
        <v>41023546.159999996</v>
      </c>
      <c r="AI41" s="58">
        <v>26692749.050000001</v>
      </c>
      <c r="AJ41" s="58">
        <v>17568638.809999999</v>
      </c>
      <c r="AK41" s="58">
        <v>20523988.84</v>
      </c>
      <c r="AL41" s="58">
        <v>17699236.27</v>
      </c>
      <c r="AM41" s="58">
        <v>16929778.129999999</v>
      </c>
      <c r="AN41" s="58">
        <v>18129766.879999999</v>
      </c>
      <c r="AO41" s="58">
        <v>13662419.65</v>
      </c>
      <c r="AP41" s="41">
        <f t="shared" si="2"/>
        <v>280694073.07999998</v>
      </c>
      <c r="AQ41" s="50"/>
    </row>
    <row r="42" spans="12:48" ht="15.75" customHeight="1">
      <c r="S42" s="59"/>
      <c r="V42" s="60">
        <v>41487</v>
      </c>
      <c r="W42" s="61">
        <v>41026997</v>
      </c>
      <c r="X42" s="61">
        <v>153791820.34</v>
      </c>
      <c r="Y42" s="62">
        <v>3.7485517241244799</v>
      </c>
      <c r="AC42" s="29">
        <v>2002</v>
      </c>
      <c r="AD42" s="58">
        <v>15448972.91</v>
      </c>
      <c r="AE42" s="58">
        <v>18939306.879999999</v>
      </c>
      <c r="AF42" s="58">
        <v>27139338.18</v>
      </c>
      <c r="AG42" s="58">
        <v>25456268</v>
      </c>
      <c r="AH42" s="58">
        <v>30492221.710000001</v>
      </c>
      <c r="AI42" s="58">
        <v>30918659.059999999</v>
      </c>
      <c r="AJ42" s="57">
        <v>21695083.68</v>
      </c>
      <c r="AK42" s="58">
        <v>19239122.510000002</v>
      </c>
      <c r="AL42" s="58">
        <v>15767411.77</v>
      </c>
      <c r="AM42" s="58">
        <v>19398479.32</v>
      </c>
      <c r="AN42" s="58">
        <v>20763516.270000011</v>
      </c>
      <c r="AO42" s="58">
        <v>18600794.130000003</v>
      </c>
      <c r="AP42" s="41">
        <f t="shared" si="2"/>
        <v>263859174.42000002</v>
      </c>
      <c r="AQ42" s="50"/>
    </row>
    <row r="43" spans="12:48" ht="15.75" customHeight="1">
      <c r="O43" s="63"/>
      <c r="R43" s="59"/>
      <c r="V43" s="60">
        <v>41518</v>
      </c>
      <c r="W43" s="61">
        <v>34808087</v>
      </c>
      <c r="X43" s="61">
        <v>132005317.49000001</v>
      </c>
      <c r="Y43" s="62">
        <v>3.7923749584399742</v>
      </c>
      <c r="AB43" s="14"/>
      <c r="AC43" s="29">
        <v>2003</v>
      </c>
      <c r="AD43" s="58">
        <v>20103764.179999996</v>
      </c>
      <c r="AE43" s="58">
        <v>23497742.720000006</v>
      </c>
      <c r="AF43" s="58">
        <v>27856172.75</v>
      </c>
      <c r="AG43" s="58">
        <v>27762111.449999999</v>
      </c>
      <c r="AH43" s="58">
        <v>31913074.200000007</v>
      </c>
      <c r="AI43" s="58">
        <v>27004749.669999994</v>
      </c>
      <c r="AJ43" s="57">
        <v>24597019.439999994</v>
      </c>
      <c r="AK43" s="58">
        <v>21212521.160000004</v>
      </c>
      <c r="AL43" s="58">
        <v>23696728.599999998</v>
      </c>
      <c r="AM43" s="58">
        <v>24134996.189999998</v>
      </c>
      <c r="AN43" s="58">
        <v>25080541.259999994</v>
      </c>
      <c r="AO43" s="58">
        <v>26961474.260000002</v>
      </c>
      <c r="AP43" s="41">
        <f t="shared" si="2"/>
        <v>303820895.88</v>
      </c>
      <c r="AQ43" s="50"/>
    </row>
    <row r="44" spans="12:48" ht="15.75" customHeight="1">
      <c r="O44" s="64"/>
      <c r="P44" s="51"/>
      <c r="S44" s="65"/>
      <c r="T44" s="66"/>
      <c r="U44" s="25"/>
      <c r="V44" s="60">
        <v>41548</v>
      </c>
      <c r="W44" s="61">
        <v>41555483</v>
      </c>
      <c r="X44" s="61">
        <v>161975716.72</v>
      </c>
      <c r="Y44" s="62">
        <v>3.8978181704686241</v>
      </c>
      <c r="AA44" s="33"/>
      <c r="AB44" s="33"/>
      <c r="AC44" s="29">
        <v>2004</v>
      </c>
      <c r="AD44" s="58">
        <v>21874363.720000003</v>
      </c>
      <c r="AE44" s="58">
        <v>33600441.199999988</v>
      </c>
      <c r="AF44" s="58">
        <v>27635648.630000006</v>
      </c>
      <c r="AG44" s="58">
        <v>33158335.420000006</v>
      </c>
      <c r="AH44" s="58">
        <v>27910923.749999996</v>
      </c>
      <c r="AI44" s="58">
        <v>30890133.130000003</v>
      </c>
      <c r="AJ44" s="57">
        <v>31980691.760000005</v>
      </c>
      <c r="AK44" s="58">
        <v>24644885.07</v>
      </c>
      <c r="AL44" s="58">
        <v>25327906.870000001</v>
      </c>
      <c r="AM44" s="58">
        <v>28022796.630000003</v>
      </c>
      <c r="AN44" s="58">
        <v>32874202.99000001</v>
      </c>
      <c r="AO44" s="58">
        <v>32227403.890000008</v>
      </c>
      <c r="AP44" s="41">
        <f>SUM(AD44:AO44)</f>
        <v>350147733.06</v>
      </c>
      <c r="AQ44" s="50"/>
    </row>
    <row r="45" spans="12:48" ht="15.75" customHeight="1">
      <c r="O45" s="64"/>
      <c r="P45" s="13"/>
      <c r="Q45" s="64"/>
      <c r="T45" s="66"/>
      <c r="U45" s="25"/>
      <c r="V45" s="60">
        <v>41579</v>
      </c>
      <c r="W45" s="61">
        <v>43779999</v>
      </c>
      <c r="X45" s="61">
        <v>167819922.09</v>
      </c>
      <c r="Y45" s="62">
        <v>3.8332555030437527</v>
      </c>
      <c r="AA45" s="33"/>
      <c r="AB45" s="33"/>
      <c r="AC45" s="29">
        <v>2005</v>
      </c>
      <c r="AD45" s="58">
        <v>29154043.030000009</v>
      </c>
      <c r="AE45" s="58">
        <v>35438814.170000002</v>
      </c>
      <c r="AF45" s="58">
        <v>39413984.780000009</v>
      </c>
      <c r="AG45" s="58">
        <v>38594602.760000013</v>
      </c>
      <c r="AH45" s="58">
        <v>44992259.239999995</v>
      </c>
      <c r="AI45" s="58">
        <v>46041311.569999985</v>
      </c>
      <c r="AJ45" s="57">
        <v>39350570.060000002</v>
      </c>
      <c r="AK45" s="58">
        <v>33852385.649999991</v>
      </c>
      <c r="AL45" s="58">
        <v>37657283.600000001</v>
      </c>
      <c r="AM45" s="58">
        <v>42622153.670000017</v>
      </c>
      <c r="AN45" s="58">
        <v>51048878.350000009</v>
      </c>
      <c r="AO45" s="58">
        <v>42085200.11999999</v>
      </c>
      <c r="AP45" s="41">
        <f>SUM(AD45:AO45)</f>
        <v>480251487.00000006</v>
      </c>
      <c r="AQ45" s="50"/>
    </row>
    <row r="46" spans="12:48" ht="15.75" customHeight="1" thickBot="1">
      <c r="O46" s="64"/>
      <c r="P46" s="13"/>
      <c r="Q46" s="64"/>
      <c r="T46" s="66"/>
      <c r="U46" s="25"/>
      <c r="V46" s="67">
        <v>41609</v>
      </c>
      <c r="W46" s="68">
        <v>42762080</v>
      </c>
      <c r="X46" s="68">
        <v>159740973.34999999</v>
      </c>
      <c r="Y46" s="69">
        <v>3.73557538244164</v>
      </c>
      <c r="AA46" s="33"/>
      <c r="AB46" s="33"/>
      <c r="AC46" s="29">
        <v>2006</v>
      </c>
      <c r="AD46" s="58">
        <v>39066322.579999998</v>
      </c>
      <c r="AE46" s="58">
        <v>40758572.040000014</v>
      </c>
      <c r="AF46" s="58">
        <v>59233961.729999997</v>
      </c>
      <c r="AG46" s="58">
        <v>54086959.820000015</v>
      </c>
      <c r="AH46" s="58">
        <v>54255036.840000011</v>
      </c>
      <c r="AI46" s="58">
        <v>51047563.93</v>
      </c>
      <c r="AJ46" s="57">
        <v>46732923.849999994</v>
      </c>
      <c r="AK46" s="58">
        <v>48894584.609999999</v>
      </c>
      <c r="AL46" s="58">
        <v>48563490.579999998</v>
      </c>
      <c r="AM46" s="58">
        <v>49090041.38000001</v>
      </c>
      <c r="AN46" s="58">
        <v>56233022.409999996</v>
      </c>
      <c r="AO46" s="58">
        <v>49708263.63000001</v>
      </c>
      <c r="AP46" s="41">
        <f t="shared" si="2"/>
        <v>597670743.39999998</v>
      </c>
      <c r="AQ46" s="50"/>
    </row>
    <row r="47" spans="12:48" ht="15.75" customHeight="1">
      <c r="P47" s="13"/>
      <c r="Q47" s="64"/>
      <c r="V47" s="13"/>
      <c r="W47" s="14"/>
      <c r="X47" s="3"/>
      <c r="Y47" s="3"/>
      <c r="AA47" s="3"/>
      <c r="AB47" s="33"/>
      <c r="AC47" s="29">
        <v>2007</v>
      </c>
      <c r="AD47" s="58">
        <v>40715748.480000004</v>
      </c>
      <c r="AE47" s="58">
        <v>54233552.790000014</v>
      </c>
      <c r="AF47" s="58">
        <v>50433899.199999996</v>
      </c>
      <c r="AG47" s="58">
        <v>46941363.870000012</v>
      </c>
      <c r="AH47" s="58">
        <v>51399567.679999985</v>
      </c>
      <c r="AI47" s="58">
        <v>51839461.480000012</v>
      </c>
      <c r="AJ47" s="57">
        <v>43763684.129999988</v>
      </c>
      <c r="AK47" s="58">
        <v>48953575.189999983</v>
      </c>
      <c r="AL47" s="58">
        <v>44693323.630000003</v>
      </c>
      <c r="AM47" s="58">
        <v>44693323.630000003</v>
      </c>
      <c r="AN47" s="58">
        <v>51914139.369999997</v>
      </c>
      <c r="AO47" s="58">
        <v>52446872.700000003</v>
      </c>
      <c r="AP47" s="41">
        <f t="shared" ref="AP47:AP53" si="3">SUM(AD47:AO47)</f>
        <v>582028512.14999998</v>
      </c>
      <c r="AQ47" s="50"/>
    </row>
    <row r="48" spans="12:48" ht="15.75" customHeight="1" thickBot="1">
      <c r="AC48" s="29">
        <v>2008</v>
      </c>
      <c r="AD48" s="58">
        <v>40595281.230000004</v>
      </c>
      <c r="AE48" s="58">
        <v>56070412.209999986</v>
      </c>
      <c r="AF48" s="58">
        <v>50786840.580000013</v>
      </c>
      <c r="AG48" s="58">
        <v>55342963.830000021</v>
      </c>
      <c r="AH48" s="58">
        <v>76911546.619999975</v>
      </c>
      <c r="AI48" s="58">
        <v>59951291.290000014</v>
      </c>
      <c r="AJ48" s="57">
        <v>59207290</v>
      </c>
      <c r="AK48" s="58">
        <v>62964717.310000002</v>
      </c>
      <c r="AL48" s="58">
        <v>56481844.37999998</v>
      </c>
      <c r="AM48" s="58">
        <v>57544095.209999993</v>
      </c>
      <c r="AN48" s="58">
        <v>54332823.309999995</v>
      </c>
      <c r="AO48" s="58">
        <v>43280040.81000001</v>
      </c>
      <c r="AP48" s="41">
        <f t="shared" si="3"/>
        <v>673469146.78000009</v>
      </c>
      <c r="AQ48" s="50"/>
    </row>
    <row r="49" spans="22:46" ht="15.75" customHeight="1" thickBot="1">
      <c r="V49" s="153" t="s">
        <v>89</v>
      </c>
      <c r="W49" s="154"/>
      <c r="X49" s="154"/>
      <c r="Y49" s="154"/>
      <c r="Z49" s="155"/>
      <c r="AC49" s="29">
        <v>2009</v>
      </c>
      <c r="AD49" s="58">
        <v>41640527.50999999</v>
      </c>
      <c r="AE49" s="58">
        <v>46007855.340000004</v>
      </c>
      <c r="AF49" s="58">
        <v>54159262.600000009</v>
      </c>
      <c r="AG49" s="58">
        <v>50149870.719999999</v>
      </c>
      <c r="AH49" s="58">
        <v>53962147.099999987</v>
      </c>
      <c r="AI49" s="58">
        <v>51368375.610000007</v>
      </c>
      <c r="AJ49" s="57">
        <v>55253051.700000003</v>
      </c>
      <c r="AK49" s="58">
        <v>53348815.870000005</v>
      </c>
      <c r="AL49" s="58">
        <v>41943303.5</v>
      </c>
      <c r="AM49" s="58">
        <v>55944151.919999994</v>
      </c>
      <c r="AN49" s="58">
        <v>52488715.140000008</v>
      </c>
      <c r="AO49" s="58">
        <v>50988037.240000017</v>
      </c>
      <c r="AP49" s="41">
        <f t="shared" si="3"/>
        <v>607254114.25</v>
      </c>
      <c r="AQ49" s="50"/>
    </row>
    <row r="50" spans="22:46" ht="15.75" customHeight="1">
      <c r="V50" s="156" t="s">
        <v>90</v>
      </c>
      <c r="W50" s="158" t="s">
        <v>3</v>
      </c>
      <c r="X50" s="158" t="s">
        <v>2</v>
      </c>
      <c r="Y50" s="70" t="s">
        <v>72</v>
      </c>
      <c r="Z50" s="71" t="s">
        <v>91</v>
      </c>
      <c r="AC50" s="29">
        <v>2010</v>
      </c>
      <c r="AD50" s="58">
        <v>42458031.88000001</v>
      </c>
      <c r="AE50" s="58">
        <v>45387464.640000008</v>
      </c>
      <c r="AF50" s="58">
        <v>53082972.140000015</v>
      </c>
      <c r="AG50" s="58">
        <v>53167381.210000023</v>
      </c>
      <c r="AH50" s="58">
        <v>71120342.620000005</v>
      </c>
      <c r="AI50" s="58">
        <v>68939664.890000015</v>
      </c>
      <c r="AJ50" s="57">
        <v>65680651.089999996</v>
      </c>
      <c r="AK50" s="58">
        <v>56129679.450000003</v>
      </c>
      <c r="AL50" s="58">
        <v>60754426.859999999</v>
      </c>
      <c r="AM50" s="58">
        <v>74420672.010000005</v>
      </c>
      <c r="AN50" s="58">
        <v>76396458.239999995</v>
      </c>
      <c r="AO50" s="58">
        <v>67942428.499999985</v>
      </c>
      <c r="AP50" s="41">
        <f t="shared" si="3"/>
        <v>735480173.53000009</v>
      </c>
      <c r="AQ50" s="50"/>
    </row>
    <row r="51" spans="22:46" ht="15.75" customHeight="1" thickBot="1">
      <c r="V51" s="157"/>
      <c r="W51" s="159"/>
      <c r="X51" s="159"/>
      <c r="Y51" s="160" t="s">
        <v>1</v>
      </c>
      <c r="Z51" s="161"/>
      <c r="AC51" s="29">
        <v>2011</v>
      </c>
      <c r="AD51" s="58">
        <v>66384011.909999989</v>
      </c>
      <c r="AE51" s="58">
        <v>71315654.910000011</v>
      </c>
      <c r="AF51" s="58">
        <v>86564266.200000003</v>
      </c>
      <c r="AG51" s="58">
        <v>90490538.379999995</v>
      </c>
      <c r="AH51" s="58">
        <v>83669076.439999998</v>
      </c>
      <c r="AI51" s="58">
        <v>82406583.860000014</v>
      </c>
      <c r="AJ51" s="57">
        <v>93164316.999999985</v>
      </c>
      <c r="AK51" s="58">
        <v>79098433.719999984</v>
      </c>
      <c r="AL51" s="58">
        <v>77408784.579999983</v>
      </c>
      <c r="AM51" s="58">
        <v>84581301.790000007</v>
      </c>
      <c r="AN51" s="58">
        <v>86236344.480000004</v>
      </c>
      <c r="AO51" s="58">
        <v>92046077.429999992</v>
      </c>
      <c r="AP51" s="41">
        <f t="shared" si="3"/>
        <v>993365390.69999993</v>
      </c>
      <c r="AQ51" s="76"/>
    </row>
    <row r="52" spans="22:46" ht="15.75" customHeight="1">
      <c r="V52" s="72" t="s">
        <v>93</v>
      </c>
      <c r="W52" s="94">
        <v>392464787</v>
      </c>
      <c r="X52" s="94">
        <v>993365390.69000006</v>
      </c>
      <c r="Y52" s="75"/>
      <c r="Z52" s="75"/>
      <c r="AA52" s="93"/>
      <c r="AB52" s="92"/>
      <c r="AC52" s="29">
        <v>2012</v>
      </c>
      <c r="AD52" s="58">
        <v>78244139.560000017</v>
      </c>
      <c r="AE52" s="58">
        <v>78863263.409999996</v>
      </c>
      <c r="AF52" s="58">
        <v>104608708.81999996</v>
      </c>
      <c r="AG52" s="58">
        <v>88673668.790000007</v>
      </c>
      <c r="AH52" s="58">
        <v>110019886.98999999</v>
      </c>
      <c r="AI52" s="58">
        <v>116181271.07000001</v>
      </c>
      <c r="AJ52" s="57">
        <v>106021654.93000001</v>
      </c>
      <c r="AK52" s="58">
        <v>92397063.270000026</v>
      </c>
      <c r="AL52" s="58">
        <v>80399903.540000007</v>
      </c>
      <c r="AM52" s="58">
        <v>85060936.649999961</v>
      </c>
      <c r="AN52" s="58">
        <v>93755702.189999998</v>
      </c>
      <c r="AO52" s="58">
        <v>99097509.340000004</v>
      </c>
      <c r="AP52" s="41">
        <f t="shared" si="3"/>
        <v>1133323708.5599997</v>
      </c>
      <c r="AQ52" s="76"/>
    </row>
    <row r="53" spans="22:46" ht="15.75" customHeight="1" thickBot="1">
      <c r="V53" s="77" t="s">
        <v>94</v>
      </c>
      <c r="W53" s="95">
        <v>449796390</v>
      </c>
      <c r="X53" s="95">
        <v>1133323708.5599999</v>
      </c>
      <c r="Y53" s="98">
        <f>+(W53-W52)/W52</f>
        <v>0.14608088393927682</v>
      </c>
      <c r="Z53" s="98">
        <f>+(X53-X52)/X52</f>
        <v>0.14089308846645407</v>
      </c>
      <c r="AA53" s="93"/>
      <c r="AB53" s="92"/>
      <c r="AC53" s="45">
        <v>2013</v>
      </c>
      <c r="AD53" s="83">
        <v>81914461.140000001</v>
      </c>
      <c r="AE53" s="84">
        <v>97244443.480000004</v>
      </c>
      <c r="AF53" s="84">
        <v>119835510.96000001</v>
      </c>
      <c r="AG53" s="85">
        <v>124617195.06</v>
      </c>
      <c r="AH53" s="85">
        <v>162055903.61000001</v>
      </c>
      <c r="AI53" s="83">
        <v>135162580.69</v>
      </c>
      <c r="AJ53" s="83">
        <v>124448063.19</v>
      </c>
      <c r="AK53" s="83">
        <v>153791820.34</v>
      </c>
      <c r="AL53" s="83">
        <v>132005317.49000001</v>
      </c>
      <c r="AM53" s="83">
        <v>161975716.72</v>
      </c>
      <c r="AN53" s="84">
        <v>167819922.09</v>
      </c>
      <c r="AO53" s="83">
        <v>159740973.34999999</v>
      </c>
      <c r="AP53" s="48">
        <f t="shared" si="3"/>
        <v>1620611908.1199999</v>
      </c>
    </row>
    <row r="54" spans="22:46" ht="15.75" customHeight="1" thickBot="1">
      <c r="V54" s="80" t="s">
        <v>95</v>
      </c>
      <c r="W54" s="96">
        <v>474236376</v>
      </c>
      <c r="X54" s="96">
        <v>1620611908.1199999</v>
      </c>
      <c r="Y54" s="99">
        <f>+(W54-W53)/W53</f>
        <v>5.4335665077258621E-2</v>
      </c>
      <c r="Z54" s="99">
        <f>+(X54-X53)/X53</f>
        <v>0.42996382752739537</v>
      </c>
      <c r="AA54" s="93"/>
      <c r="AB54" s="92"/>
      <c r="AD54" s="87"/>
      <c r="AE54" s="87"/>
      <c r="AF54" s="87"/>
      <c r="AG54" s="87"/>
    </row>
    <row r="55" spans="22:46" ht="15.75" customHeight="1" thickBot="1">
      <c r="V55" s="86"/>
      <c r="W55" s="50"/>
      <c r="X55" s="50"/>
      <c r="Y55" s="50"/>
      <c r="Z55" s="50"/>
      <c r="AA55" s="92"/>
      <c r="AB55" s="92"/>
      <c r="AN55" s="14"/>
      <c r="AQ55" s="14"/>
    </row>
    <row r="56" spans="22:46" ht="15.75" customHeight="1" thickBot="1">
      <c r="V56" s="153" t="s">
        <v>97</v>
      </c>
      <c r="W56" s="154"/>
      <c r="X56" s="154"/>
      <c r="Y56" s="154"/>
      <c r="Z56" s="154"/>
      <c r="AA56" s="92"/>
      <c r="AB56" s="92"/>
      <c r="AD56" s="88"/>
      <c r="AS56" s="59"/>
    </row>
    <row r="57" spans="22:46" ht="15.75" customHeight="1">
      <c r="V57" s="162" t="s">
        <v>96</v>
      </c>
      <c r="W57" s="158" t="s">
        <v>3</v>
      </c>
      <c r="X57" s="158" t="s">
        <v>2</v>
      </c>
      <c r="Y57" s="70" t="s">
        <v>72</v>
      </c>
      <c r="Z57" s="71" t="s">
        <v>91</v>
      </c>
      <c r="AA57" s="65"/>
      <c r="AO57" s="63"/>
      <c r="AQ57" s="65"/>
      <c r="AR57" s="65"/>
      <c r="AS57" s="65"/>
      <c r="AT57" s="65"/>
    </row>
    <row r="58" spans="22:46" ht="15.75" customHeight="1" thickBot="1">
      <c r="V58" s="163"/>
      <c r="W58" s="164"/>
      <c r="X58" s="164"/>
      <c r="Y58" s="165" t="s">
        <v>1</v>
      </c>
      <c r="Z58" s="166"/>
      <c r="AB58" s="59"/>
      <c r="AO58" s="64"/>
      <c r="AQ58" s="14"/>
      <c r="AR58" s="89"/>
      <c r="AS58" s="14"/>
      <c r="AT58" s="14"/>
    </row>
    <row r="59" spans="22:46" ht="15.75" customHeight="1">
      <c r="V59" s="72">
        <v>2011</v>
      </c>
      <c r="W59" s="73">
        <v>35535738</v>
      </c>
      <c r="X59" s="74">
        <v>92046077.430000007</v>
      </c>
      <c r="Y59" s="75"/>
      <c r="Z59" s="75"/>
      <c r="AO59" s="64"/>
      <c r="AQ59" s="14"/>
      <c r="AR59" s="89"/>
      <c r="AS59" s="14"/>
      <c r="AT59" s="14"/>
    </row>
    <row r="60" spans="22:46" ht="15.75" customHeight="1">
      <c r="V60" s="77">
        <v>2012</v>
      </c>
      <c r="W60" s="78">
        <v>38347324</v>
      </c>
      <c r="X60" s="79">
        <v>99097509.340000004</v>
      </c>
      <c r="Y60" s="98">
        <f>+(W60-W59)/W59</f>
        <v>7.9119955240552486E-2</v>
      </c>
      <c r="Z60" s="98">
        <f>+(X60-X59)/X59</f>
        <v>7.660763073106E-2</v>
      </c>
      <c r="AB60" s="14"/>
      <c r="AO60" s="64"/>
      <c r="AQ60" s="14"/>
      <c r="AR60" s="89"/>
      <c r="AS60" s="14"/>
      <c r="AT60" s="14"/>
    </row>
    <row r="61" spans="22:46" ht="15.75" customHeight="1" thickBot="1">
      <c r="V61" s="80">
        <v>2013</v>
      </c>
      <c r="W61" s="81">
        <v>42762080</v>
      </c>
      <c r="X61" s="82">
        <v>159740973.34999999</v>
      </c>
      <c r="Y61" s="99">
        <f>+(W61-W60)/W60</f>
        <v>0.11512553001090767</v>
      </c>
      <c r="Z61" s="99">
        <f>+(X61-X60)/X60</f>
        <v>0.61195749937502908</v>
      </c>
    </row>
    <row r="63" spans="22:46" ht="15.75" customHeight="1">
      <c r="X63" s="59"/>
    </row>
    <row r="64" spans="22:46" ht="15.75" customHeight="1">
      <c r="V64" s="51"/>
      <c r="Y64" s="65"/>
      <c r="Z64" s="65"/>
    </row>
    <row r="65" spans="21:29" ht="15.75" customHeight="1">
      <c r="Z65" s="4"/>
    </row>
    <row r="66" spans="21:29" ht="15.75" customHeight="1">
      <c r="U66" s="51"/>
      <c r="AB66" s="5"/>
    </row>
    <row r="67" spans="21:29" ht="15.75" customHeight="1">
      <c r="U67" s="13"/>
      <c r="X67" s="6"/>
      <c r="Z67" s="7"/>
      <c r="AA67" s="7"/>
      <c r="AB67" s="7"/>
      <c r="AC67" s="7"/>
    </row>
    <row r="68" spans="21:29" ht="15.75" customHeight="1">
      <c r="U68" s="13"/>
      <c r="W68" s="8"/>
      <c r="X68" s="8"/>
      <c r="Z68" s="3"/>
      <c r="AA68" s="9"/>
      <c r="AB68" s="3"/>
      <c r="AC68" s="3"/>
    </row>
    <row r="69" spans="21:29" ht="15.75" customHeight="1">
      <c r="U69" s="13"/>
      <c r="W69" s="8"/>
      <c r="X69" s="8"/>
      <c r="Z69" s="3"/>
      <c r="AA69" s="9"/>
      <c r="AB69" s="3"/>
      <c r="AC69" s="3"/>
    </row>
    <row r="70" spans="21:29" ht="15.75" customHeight="1">
      <c r="U70" s="51"/>
      <c r="W70" s="8"/>
      <c r="X70" s="8"/>
      <c r="Z70" s="3"/>
      <c r="AA70" s="9"/>
      <c r="AB70" s="3"/>
      <c r="AC70" s="3"/>
    </row>
    <row r="71" spans="21:29" ht="15.75" customHeight="1">
      <c r="X71" s="5"/>
    </row>
    <row r="72" spans="21:29" ht="15.75" customHeight="1">
      <c r="V72" s="10"/>
      <c r="Y72" s="7"/>
      <c r="Z72" s="7"/>
    </row>
    <row r="73" spans="21:29" ht="15.75" customHeight="1">
      <c r="V73" s="2"/>
      <c r="Y73" s="3"/>
      <c r="Z73" s="3"/>
    </row>
    <row r="74" spans="21:29" ht="15.75" customHeight="1">
      <c r="V74" s="2"/>
      <c r="Y74" s="3"/>
      <c r="Z74" s="3"/>
    </row>
    <row r="75" spans="21:29" ht="15.75" customHeight="1">
      <c r="V75" s="2"/>
      <c r="Y75" s="3"/>
      <c r="Z75" s="3"/>
    </row>
    <row r="76" spans="21:29" ht="15.75" customHeight="1">
      <c r="V76" s="10"/>
      <c r="Y76" s="11"/>
      <c r="Z76" s="11"/>
    </row>
    <row r="155" spans="12:12" ht="15.75" customHeight="1">
      <c r="L155" s="90"/>
    </row>
  </sheetData>
  <mergeCells count="14">
    <mergeCell ref="V56:Z56"/>
    <mergeCell ref="V57:V58"/>
    <mergeCell ref="W57:W58"/>
    <mergeCell ref="X57:X58"/>
    <mergeCell ref="Y58:Z58"/>
    <mergeCell ref="V9:Y9"/>
    <mergeCell ref="AC9:AQ9"/>
    <mergeCell ref="AC31:AP31"/>
    <mergeCell ref="AC32:AP32"/>
    <mergeCell ref="V49:Z49"/>
    <mergeCell ref="V50:V51"/>
    <mergeCell ref="W50:W51"/>
    <mergeCell ref="X50:X51"/>
    <mergeCell ref="Y51:Z51"/>
  </mergeCells>
  <pageMargins left="0.23622047244094491" right="0.23622047244094491" top="0.23622047244094491" bottom="0.23622047244094491" header="0.51181102362204722" footer="0.51181102362204722"/>
  <pageSetup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3"/>
  <sheetViews>
    <sheetView workbookViewId="0">
      <selection activeCell="E4" sqref="E4"/>
    </sheetView>
  </sheetViews>
  <sheetFormatPr baseColWidth="10" defaultColWidth="11.5" defaultRowHeight="15"/>
  <cols>
    <col min="1" max="1" width="23.5" style="100" bestFit="1" customWidth="1"/>
    <col min="2" max="3" width="11.5" style="100" bestFit="1" customWidth="1"/>
    <col min="4" max="4" width="12.1640625" style="100" bestFit="1" customWidth="1"/>
    <col min="5" max="7" width="11.5" style="100" bestFit="1" customWidth="1"/>
    <col min="8" max="16384" width="11.5" style="100"/>
  </cols>
  <sheetData>
    <row r="5" spans="1:7">
      <c r="A5" s="102" t="s">
        <v>65</v>
      </c>
    </row>
    <row r="6" spans="1:7">
      <c r="A6" s="102" t="s">
        <v>101</v>
      </c>
      <c r="B6" s="111"/>
      <c r="C6" s="111"/>
      <c r="D6" s="111"/>
      <c r="E6" s="111"/>
      <c r="F6" s="111"/>
      <c r="G6" s="111"/>
    </row>
    <row r="7" spans="1:7">
      <c r="A7" s="103" t="s">
        <v>103</v>
      </c>
      <c r="B7" s="111"/>
      <c r="C7" s="111"/>
      <c r="D7" s="111"/>
      <c r="E7" s="111"/>
      <c r="F7" s="111"/>
      <c r="G7" s="111"/>
    </row>
    <row r="8" spans="1:7">
      <c r="A8" s="17" t="s">
        <v>0</v>
      </c>
      <c r="B8" s="111"/>
      <c r="C8" s="111"/>
      <c r="D8" s="111"/>
      <c r="E8" s="111"/>
      <c r="F8" s="111"/>
      <c r="G8" s="111"/>
    </row>
    <row r="9" spans="1:7">
      <c r="A9" s="17" t="s">
        <v>68</v>
      </c>
    </row>
    <row r="10" spans="1:7" ht="16" thickBot="1">
      <c r="A10" s="17"/>
    </row>
    <row r="11" spans="1:7" ht="16" thickBot="1">
      <c r="A11" s="167" t="s">
        <v>102</v>
      </c>
      <c r="B11" s="169">
        <v>41244</v>
      </c>
      <c r="C11" s="170"/>
      <c r="D11" s="169">
        <v>41609</v>
      </c>
      <c r="E11" s="170"/>
      <c r="F11" s="171" t="s">
        <v>6</v>
      </c>
      <c r="G11" s="171" t="s">
        <v>5</v>
      </c>
    </row>
    <row r="12" spans="1:7" ht="16" thickBot="1">
      <c r="A12" s="168"/>
      <c r="B12" s="104" t="s">
        <v>2</v>
      </c>
      <c r="C12" s="131" t="s">
        <v>3</v>
      </c>
      <c r="D12" s="131" t="s">
        <v>2</v>
      </c>
      <c r="E12" s="104" t="s">
        <v>3</v>
      </c>
      <c r="F12" s="172"/>
      <c r="G12" s="172"/>
    </row>
    <row r="13" spans="1:7" ht="16" thickBot="1">
      <c r="A13" s="121" t="s">
        <v>99</v>
      </c>
      <c r="B13" s="122">
        <v>955234.01</v>
      </c>
      <c r="C13" s="122">
        <v>412113</v>
      </c>
      <c r="D13" s="122">
        <v>4733753.8600000003</v>
      </c>
      <c r="E13" s="122">
        <v>1168185</v>
      </c>
      <c r="F13" s="123">
        <v>1.8346230281500462</v>
      </c>
      <c r="G13" s="123">
        <v>2.7318245510976086E-2</v>
      </c>
    </row>
    <row r="14" spans="1:7">
      <c r="A14" s="117" t="s">
        <v>43</v>
      </c>
      <c r="B14" s="118">
        <v>370220</v>
      </c>
      <c r="C14" s="118">
        <v>168775</v>
      </c>
      <c r="D14" s="118">
        <v>2316381.3199999998</v>
      </c>
      <c r="E14" s="118">
        <v>587874</v>
      </c>
      <c r="F14" s="119">
        <v>2.4831817508517258</v>
      </c>
      <c r="G14" s="120"/>
    </row>
    <row r="15" spans="1:7">
      <c r="A15" s="113" t="s">
        <v>42</v>
      </c>
      <c r="B15" s="61">
        <v>373584</v>
      </c>
      <c r="C15" s="61">
        <v>159476</v>
      </c>
      <c r="D15" s="61">
        <v>2295871.44</v>
      </c>
      <c r="E15" s="61">
        <v>545218</v>
      </c>
      <c r="F15" s="108">
        <v>2.4188090998018512</v>
      </c>
      <c r="G15" s="106"/>
    </row>
    <row r="16" spans="1:7" ht="16" thickBot="1">
      <c r="A16" s="124" t="s">
        <v>41</v>
      </c>
      <c r="B16" s="125">
        <v>211430.01</v>
      </c>
      <c r="C16" s="125">
        <v>83862</v>
      </c>
      <c r="D16" s="125">
        <v>121501.1</v>
      </c>
      <c r="E16" s="125">
        <v>35093</v>
      </c>
      <c r="F16" s="126">
        <v>-0.58153871837065663</v>
      </c>
      <c r="G16" s="127"/>
    </row>
    <row r="17" spans="1:7" ht="16" thickBot="1">
      <c r="A17" s="121" t="s">
        <v>100</v>
      </c>
      <c r="B17" s="122">
        <v>3022280.45</v>
      </c>
      <c r="C17" s="122">
        <v>1052821</v>
      </c>
      <c r="D17" s="122">
        <v>6112815.9000000004</v>
      </c>
      <c r="E17" s="122">
        <v>1487835</v>
      </c>
      <c r="F17" s="123">
        <v>0.41318894664905059</v>
      </c>
      <c r="G17" s="123">
        <v>3.479332623670317E-2</v>
      </c>
    </row>
    <row r="18" spans="1:7">
      <c r="A18" s="117" t="s">
        <v>40</v>
      </c>
      <c r="B18" s="118">
        <v>1443216.31</v>
      </c>
      <c r="C18" s="118">
        <v>510867</v>
      </c>
      <c r="D18" s="118">
        <v>1933239.4100000001</v>
      </c>
      <c r="E18" s="118">
        <v>459132</v>
      </c>
      <c r="F18" s="128">
        <v>-0.10126901913805356</v>
      </c>
      <c r="G18" s="120"/>
    </row>
    <row r="19" spans="1:7">
      <c r="A19" s="113" t="s">
        <v>39</v>
      </c>
      <c r="B19" s="61">
        <v>5223</v>
      </c>
      <c r="C19" s="61">
        <v>1280</v>
      </c>
      <c r="D19" s="61">
        <v>1236126</v>
      </c>
      <c r="E19" s="61">
        <v>319284</v>
      </c>
      <c r="F19" s="108">
        <v>248.44062500000001</v>
      </c>
      <c r="G19" s="106"/>
    </row>
    <row r="20" spans="1:7">
      <c r="A20" s="113" t="s">
        <v>38</v>
      </c>
      <c r="B20" s="61">
        <v>805590.87</v>
      </c>
      <c r="C20" s="61">
        <v>231800</v>
      </c>
      <c r="D20" s="61">
        <v>1422855.86</v>
      </c>
      <c r="E20" s="61">
        <v>310771</v>
      </c>
      <c r="F20" s="108">
        <v>0.34068593615185505</v>
      </c>
      <c r="G20" s="106"/>
    </row>
    <row r="21" spans="1:7">
      <c r="A21" s="113" t="s">
        <v>37</v>
      </c>
      <c r="B21" s="61">
        <v>338404.17</v>
      </c>
      <c r="C21" s="61">
        <v>141445</v>
      </c>
      <c r="D21" s="61">
        <v>468219.55</v>
      </c>
      <c r="E21" s="61">
        <v>145798</v>
      </c>
      <c r="F21" s="108">
        <v>3.0775212980310371E-2</v>
      </c>
      <c r="G21" s="106"/>
    </row>
    <row r="22" spans="1:7">
      <c r="A22" s="113" t="s">
        <v>36</v>
      </c>
      <c r="B22" s="61">
        <v>0</v>
      </c>
      <c r="C22" s="61">
        <v>0</v>
      </c>
      <c r="D22" s="61">
        <v>404890</v>
      </c>
      <c r="E22" s="61">
        <v>81650</v>
      </c>
      <c r="F22" s="106"/>
      <c r="G22" s="106"/>
    </row>
    <row r="23" spans="1:7">
      <c r="A23" s="113" t="s">
        <v>35</v>
      </c>
      <c r="B23" s="61">
        <v>0</v>
      </c>
      <c r="C23" s="61">
        <v>0</v>
      </c>
      <c r="D23" s="61">
        <v>218791.4</v>
      </c>
      <c r="E23" s="61">
        <v>44692</v>
      </c>
      <c r="F23" s="106"/>
      <c r="G23" s="106"/>
    </row>
    <row r="24" spans="1:7">
      <c r="A24" s="113" t="s">
        <v>34</v>
      </c>
      <c r="B24" s="61">
        <v>269046.09999999998</v>
      </c>
      <c r="C24" s="61">
        <v>87429</v>
      </c>
      <c r="D24" s="61">
        <v>159943.67999999999</v>
      </c>
      <c r="E24" s="61">
        <v>44008</v>
      </c>
      <c r="F24" s="107">
        <v>-0.49664299031213893</v>
      </c>
      <c r="G24" s="106"/>
    </row>
    <row r="25" spans="1:7">
      <c r="A25" s="113" t="s">
        <v>33</v>
      </c>
      <c r="B25" s="61">
        <v>160800</v>
      </c>
      <c r="C25" s="61">
        <v>80000</v>
      </c>
      <c r="D25" s="61">
        <v>148750</v>
      </c>
      <c r="E25" s="61">
        <v>42500</v>
      </c>
      <c r="F25" s="107">
        <v>-0.46875</v>
      </c>
      <c r="G25" s="106"/>
    </row>
    <row r="26" spans="1:7" ht="16" thickBot="1">
      <c r="A26" s="124" t="s">
        <v>32</v>
      </c>
      <c r="B26" s="125">
        <v>0</v>
      </c>
      <c r="C26" s="125">
        <v>0</v>
      </c>
      <c r="D26" s="125">
        <v>120000</v>
      </c>
      <c r="E26" s="125">
        <v>40000</v>
      </c>
      <c r="F26" s="127"/>
      <c r="G26" s="127"/>
    </row>
    <row r="27" spans="1:7" ht="16" thickBot="1">
      <c r="A27" s="121" t="s">
        <v>31</v>
      </c>
      <c r="B27" s="122">
        <v>33432141.59</v>
      </c>
      <c r="C27" s="122">
        <v>12077978</v>
      </c>
      <c r="D27" s="122">
        <v>47958135.25</v>
      </c>
      <c r="E27" s="122">
        <v>12627024</v>
      </c>
      <c r="F27" s="123">
        <v>4.5458436834377405E-2</v>
      </c>
      <c r="G27" s="123">
        <v>0.29528554270512564</v>
      </c>
    </row>
    <row r="28" spans="1:7">
      <c r="A28" s="117" t="s">
        <v>30</v>
      </c>
      <c r="B28" s="118">
        <v>22932723.609999999</v>
      </c>
      <c r="C28" s="118">
        <v>8713297</v>
      </c>
      <c r="D28" s="118">
        <v>28371188.129999999</v>
      </c>
      <c r="E28" s="118">
        <v>7574218</v>
      </c>
      <c r="F28" s="128">
        <v>-0.13072881596943156</v>
      </c>
      <c r="G28" s="120"/>
    </row>
    <row r="29" spans="1:7">
      <c r="A29" s="113" t="s">
        <v>29</v>
      </c>
      <c r="B29" s="61">
        <v>3632227.15</v>
      </c>
      <c r="C29" s="61">
        <v>1277782</v>
      </c>
      <c r="D29" s="61">
        <v>9214582.8499999996</v>
      </c>
      <c r="E29" s="61">
        <v>2468358</v>
      </c>
      <c r="F29" s="108">
        <v>0.93175205160191643</v>
      </c>
      <c r="G29" s="106"/>
    </row>
    <row r="30" spans="1:7">
      <c r="A30" s="113" t="s">
        <v>28</v>
      </c>
      <c r="B30" s="61">
        <v>0</v>
      </c>
      <c r="C30" s="61">
        <v>0</v>
      </c>
      <c r="D30" s="61">
        <v>4289120</v>
      </c>
      <c r="E30" s="61">
        <v>1229085</v>
      </c>
      <c r="F30" s="106"/>
      <c r="G30" s="106"/>
    </row>
    <row r="31" spans="1:7">
      <c r="A31" s="113" t="s">
        <v>27</v>
      </c>
      <c r="B31" s="61">
        <v>5173051.21</v>
      </c>
      <c r="C31" s="61">
        <v>1631486</v>
      </c>
      <c r="D31" s="61">
        <v>4049512.68</v>
      </c>
      <c r="E31" s="61">
        <v>979842</v>
      </c>
      <c r="F31" s="107">
        <v>-0.39941746358840957</v>
      </c>
      <c r="G31" s="106"/>
    </row>
    <row r="32" spans="1:7">
      <c r="A32" s="113" t="s">
        <v>26</v>
      </c>
      <c r="B32" s="61">
        <v>1694139.62</v>
      </c>
      <c r="C32" s="61">
        <v>455413</v>
      </c>
      <c r="D32" s="61">
        <v>1875723.03</v>
      </c>
      <c r="E32" s="61">
        <v>345935</v>
      </c>
      <c r="F32" s="107">
        <v>-0.24039278632801434</v>
      </c>
      <c r="G32" s="106"/>
    </row>
    <row r="33" spans="1:7">
      <c r="A33" s="113" t="s">
        <v>25</v>
      </c>
      <c r="B33" s="61">
        <v>0</v>
      </c>
      <c r="C33" s="61">
        <v>0</v>
      </c>
      <c r="D33" s="61">
        <v>157894.07999999999</v>
      </c>
      <c r="E33" s="61">
        <v>29563</v>
      </c>
      <c r="F33" s="106"/>
      <c r="G33" s="106"/>
    </row>
    <row r="34" spans="1:7" ht="16" thickBot="1">
      <c r="A34" s="124" t="s">
        <v>24</v>
      </c>
      <c r="B34" s="125">
        <v>0</v>
      </c>
      <c r="C34" s="125">
        <v>0</v>
      </c>
      <c r="D34" s="125">
        <v>114.48</v>
      </c>
      <c r="E34" s="125">
        <v>23</v>
      </c>
      <c r="F34" s="127"/>
      <c r="G34" s="127"/>
    </row>
    <row r="35" spans="1:7" ht="16" thickBot="1">
      <c r="A35" s="121" t="s">
        <v>23</v>
      </c>
      <c r="B35" s="122">
        <v>38441019.170000002</v>
      </c>
      <c r="C35" s="122">
        <v>15250295</v>
      </c>
      <c r="D35" s="122">
        <v>57778235.689999998</v>
      </c>
      <c r="E35" s="122">
        <v>15478524</v>
      </c>
      <c r="F35" s="123">
        <v>1.4965546568115572E-2</v>
      </c>
      <c r="G35" s="123">
        <v>0.36196845429408486</v>
      </c>
    </row>
    <row r="36" spans="1:7" ht="16" thickBot="1">
      <c r="A36" s="129" t="s">
        <v>23</v>
      </c>
      <c r="B36" s="91">
        <v>38441019.170000002</v>
      </c>
      <c r="C36" s="91">
        <v>15250295</v>
      </c>
      <c r="D36" s="91">
        <v>57778235.689999998</v>
      </c>
      <c r="E36" s="91">
        <v>15478524</v>
      </c>
      <c r="F36" s="130">
        <v>1.4965546568115572E-2</v>
      </c>
      <c r="G36" s="112"/>
    </row>
    <row r="37" spans="1:7" ht="16" thickBot="1">
      <c r="A37" s="121" t="s">
        <v>22</v>
      </c>
      <c r="B37" s="122">
        <v>23246834.120000001</v>
      </c>
      <c r="C37" s="122">
        <v>9554117</v>
      </c>
      <c r="D37" s="122">
        <v>43158032.649999999</v>
      </c>
      <c r="E37" s="122">
        <v>12000512</v>
      </c>
      <c r="F37" s="123">
        <v>0.25605662982774863</v>
      </c>
      <c r="G37" s="123">
        <v>0.28063443125311027</v>
      </c>
    </row>
    <row r="38" spans="1:7">
      <c r="A38" s="117" t="s">
        <v>21</v>
      </c>
      <c r="B38" s="118">
        <v>7557710.8500000006</v>
      </c>
      <c r="C38" s="118">
        <v>3335152</v>
      </c>
      <c r="D38" s="118">
        <v>15216953.68</v>
      </c>
      <c r="E38" s="118">
        <v>4233494</v>
      </c>
      <c r="F38" s="119">
        <v>0.26935563956305442</v>
      </c>
      <c r="G38" s="120"/>
    </row>
    <row r="39" spans="1:7">
      <c r="A39" s="113" t="s">
        <v>20</v>
      </c>
      <c r="B39" s="61">
        <v>5636169.4000000004</v>
      </c>
      <c r="C39" s="61">
        <v>2423834</v>
      </c>
      <c r="D39" s="61">
        <v>10174939.68</v>
      </c>
      <c r="E39" s="61">
        <v>3081972</v>
      </c>
      <c r="F39" s="108">
        <v>0.27152767062430849</v>
      </c>
      <c r="G39" s="106"/>
    </row>
    <row r="40" spans="1:7">
      <c r="A40" s="113" t="s">
        <v>19</v>
      </c>
      <c r="B40" s="61">
        <v>4285210.32</v>
      </c>
      <c r="C40" s="61">
        <v>1772512</v>
      </c>
      <c r="D40" s="61">
        <v>9296736.9600000009</v>
      </c>
      <c r="E40" s="61">
        <v>2799585</v>
      </c>
      <c r="F40" s="108">
        <v>0.57944487822931512</v>
      </c>
      <c r="G40" s="106"/>
    </row>
    <row r="41" spans="1:7">
      <c r="A41" s="113" t="s">
        <v>18</v>
      </c>
      <c r="B41" s="61">
        <v>1373039.8</v>
      </c>
      <c r="C41" s="61">
        <v>594808</v>
      </c>
      <c r="D41" s="61">
        <v>3345236.3200000003</v>
      </c>
      <c r="E41" s="61">
        <v>800889</v>
      </c>
      <c r="F41" s="108">
        <v>0.34646642277844281</v>
      </c>
      <c r="G41" s="106"/>
    </row>
    <row r="42" spans="1:7">
      <c r="A42" s="113" t="s">
        <v>17</v>
      </c>
      <c r="B42" s="61">
        <v>830524.57000000007</v>
      </c>
      <c r="C42" s="61">
        <v>283088</v>
      </c>
      <c r="D42" s="61">
        <v>2140900.1800000002</v>
      </c>
      <c r="E42" s="61">
        <v>348792</v>
      </c>
      <c r="F42" s="108">
        <v>0.23209743966540441</v>
      </c>
      <c r="G42" s="106"/>
    </row>
    <row r="43" spans="1:7">
      <c r="A43" s="113" t="s">
        <v>16</v>
      </c>
      <c r="B43" s="61">
        <v>1019860.35</v>
      </c>
      <c r="C43" s="61">
        <v>375721</v>
      </c>
      <c r="D43" s="61">
        <v>1081398.6100000001</v>
      </c>
      <c r="E43" s="61">
        <v>263525</v>
      </c>
      <c r="F43" s="107">
        <v>-0.2986151958501122</v>
      </c>
      <c r="G43" s="106"/>
    </row>
    <row r="44" spans="1:7">
      <c r="A44" s="113" t="s">
        <v>15</v>
      </c>
      <c r="B44" s="61">
        <v>0</v>
      </c>
      <c r="C44" s="61">
        <v>0</v>
      </c>
      <c r="D44" s="61">
        <v>379472.4</v>
      </c>
      <c r="E44" s="61">
        <v>105820</v>
      </c>
      <c r="F44" s="106"/>
      <c r="G44" s="106"/>
    </row>
    <row r="45" spans="1:7">
      <c r="A45" s="113" t="s">
        <v>14</v>
      </c>
      <c r="B45" s="61">
        <v>0</v>
      </c>
      <c r="C45" s="61">
        <v>0</v>
      </c>
      <c r="D45" s="61">
        <v>349703.52</v>
      </c>
      <c r="E45" s="61">
        <v>95450</v>
      </c>
      <c r="F45" s="106"/>
      <c r="G45" s="106"/>
    </row>
    <row r="46" spans="1:7">
      <c r="A46" s="113" t="s">
        <v>13</v>
      </c>
      <c r="B46" s="61">
        <v>97000</v>
      </c>
      <c r="C46" s="61">
        <v>44092</v>
      </c>
      <c r="D46" s="61">
        <v>336119</v>
      </c>
      <c r="E46" s="61">
        <v>79013</v>
      </c>
      <c r="F46" s="108">
        <v>0.79200308445976586</v>
      </c>
      <c r="G46" s="106"/>
    </row>
    <row r="47" spans="1:7">
      <c r="A47" s="113" t="s">
        <v>12</v>
      </c>
      <c r="B47" s="61">
        <v>0</v>
      </c>
      <c r="C47" s="61">
        <v>0</v>
      </c>
      <c r="D47" s="61">
        <v>165800.14000000001</v>
      </c>
      <c r="E47" s="61">
        <v>53925</v>
      </c>
      <c r="F47" s="106"/>
      <c r="G47" s="106"/>
    </row>
    <row r="48" spans="1:7">
      <c r="A48" s="113" t="s">
        <v>11</v>
      </c>
      <c r="B48" s="61">
        <v>556844</v>
      </c>
      <c r="C48" s="61">
        <v>152337</v>
      </c>
      <c r="D48" s="61">
        <v>184656</v>
      </c>
      <c r="E48" s="61">
        <v>52756</v>
      </c>
      <c r="F48" s="107">
        <v>-0.65368886088081024</v>
      </c>
      <c r="G48" s="106"/>
    </row>
    <row r="49" spans="1:7">
      <c r="A49" s="113" t="s">
        <v>10</v>
      </c>
      <c r="B49" s="61">
        <v>1167041.71</v>
      </c>
      <c r="C49" s="61">
        <v>376117</v>
      </c>
      <c r="D49" s="61">
        <v>279728.64000000001</v>
      </c>
      <c r="E49" s="61">
        <v>45714</v>
      </c>
      <c r="F49" s="107">
        <v>-0.87845803300568726</v>
      </c>
      <c r="G49" s="106"/>
    </row>
    <row r="50" spans="1:7">
      <c r="A50" s="113" t="s">
        <v>9</v>
      </c>
      <c r="B50" s="61">
        <v>626625.12</v>
      </c>
      <c r="C50" s="61">
        <v>148052</v>
      </c>
      <c r="D50" s="61">
        <v>206387.52000000002</v>
      </c>
      <c r="E50" s="61">
        <v>39577</v>
      </c>
      <c r="F50" s="107">
        <v>-0.73268176046254019</v>
      </c>
      <c r="G50" s="106"/>
    </row>
    <row r="51" spans="1:7">
      <c r="A51" s="113" t="s">
        <v>8</v>
      </c>
      <c r="B51" s="61">
        <v>96808</v>
      </c>
      <c r="C51" s="61">
        <v>48404</v>
      </c>
      <c r="D51" s="61">
        <v>0</v>
      </c>
      <c r="E51" s="61">
        <v>0</v>
      </c>
      <c r="F51" s="107">
        <v>-1</v>
      </c>
      <c r="G51" s="106"/>
    </row>
    <row r="52" spans="1:7" ht="16" thickBot="1">
      <c r="A52" s="114" t="s">
        <v>7</v>
      </c>
      <c r="B52" s="115">
        <v>99097509.340000004</v>
      </c>
      <c r="C52" s="115">
        <v>38347324</v>
      </c>
      <c r="D52" s="115">
        <v>159740973.34999999</v>
      </c>
      <c r="E52" s="115">
        <v>42762080</v>
      </c>
      <c r="F52" s="116">
        <v>0.1151255300109077</v>
      </c>
      <c r="G52" s="116">
        <v>1</v>
      </c>
    </row>
    <row r="53" spans="1:7">
      <c r="G53" s="101">
        <v>1</v>
      </c>
    </row>
  </sheetData>
  <mergeCells count="5">
    <mergeCell ref="A11:A12"/>
    <mergeCell ref="B11:C11"/>
    <mergeCell ref="D11:E11"/>
    <mergeCell ref="F11:F12"/>
    <mergeCell ref="G11:G12"/>
  </mergeCells>
  <pageMargins left="0.2360816009109972" right="0.1180408004554986" top="0.16525712063769804" bottom="7.8462414420419652E-2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72"/>
  <sheetViews>
    <sheetView workbookViewId="0">
      <selection activeCell="E18" sqref="E18"/>
    </sheetView>
  </sheetViews>
  <sheetFormatPr baseColWidth="10" defaultColWidth="11.5" defaultRowHeight="15"/>
  <cols>
    <col min="1" max="1" width="24.1640625" style="100" bestFit="1" customWidth="1"/>
    <col min="2" max="2" width="12.6640625" style="100" bestFit="1" customWidth="1"/>
    <col min="3" max="3" width="11.6640625" style="100" bestFit="1" customWidth="1"/>
    <col min="4" max="4" width="12.6640625" style="100" bestFit="1" customWidth="1"/>
    <col min="5" max="7" width="11.6640625" style="100" bestFit="1" customWidth="1"/>
    <col min="8" max="16384" width="11.5" style="100"/>
  </cols>
  <sheetData>
    <row r="5" spans="1:7">
      <c r="A5" s="102" t="s">
        <v>65</v>
      </c>
    </row>
    <row r="6" spans="1:7">
      <c r="A6" s="102" t="s">
        <v>101</v>
      </c>
      <c r="B6" s="111"/>
      <c r="C6" s="111"/>
      <c r="D6" s="111"/>
      <c r="E6" s="111"/>
      <c r="F6" s="111"/>
      <c r="G6" s="111"/>
    </row>
    <row r="7" spans="1:7">
      <c r="A7" s="103" t="s">
        <v>98</v>
      </c>
      <c r="B7" s="111"/>
      <c r="C7" s="111"/>
      <c r="D7" s="111"/>
      <c r="E7" s="111"/>
      <c r="F7" s="111"/>
      <c r="G7" s="111"/>
    </row>
    <row r="8" spans="1:7">
      <c r="A8" s="17" t="s">
        <v>0</v>
      </c>
      <c r="B8" s="111"/>
      <c r="C8" s="111"/>
      <c r="D8" s="111"/>
      <c r="E8" s="111"/>
      <c r="F8" s="111"/>
      <c r="G8" s="111"/>
    </row>
    <row r="9" spans="1:7">
      <c r="A9" s="17" t="s">
        <v>68</v>
      </c>
    </row>
    <row r="10" spans="1:7" ht="16" thickBot="1"/>
    <row r="11" spans="1:7" ht="16" thickBot="1">
      <c r="A11" s="173" t="s">
        <v>102</v>
      </c>
      <c r="B11" s="175" t="s">
        <v>64</v>
      </c>
      <c r="C11" s="176"/>
      <c r="D11" s="175" t="s">
        <v>63</v>
      </c>
      <c r="E11" s="176"/>
      <c r="F11" s="177" t="s">
        <v>6</v>
      </c>
      <c r="G11" s="177" t="s">
        <v>5</v>
      </c>
    </row>
    <row r="12" spans="1:7" ht="16" thickBot="1">
      <c r="A12" s="174"/>
      <c r="B12" s="104" t="s">
        <v>2</v>
      </c>
      <c r="C12" s="131" t="s">
        <v>3</v>
      </c>
      <c r="D12" s="131" t="s">
        <v>2</v>
      </c>
      <c r="E12" s="131" t="s">
        <v>3</v>
      </c>
      <c r="F12" s="178"/>
      <c r="G12" s="178"/>
    </row>
    <row r="13" spans="1:7" ht="16" thickBot="1">
      <c r="A13" s="133" t="s">
        <v>104</v>
      </c>
      <c r="B13" s="135">
        <v>23024905.100000001</v>
      </c>
      <c r="C13" s="135">
        <v>9386475</v>
      </c>
      <c r="D13" s="135">
        <v>16803868.129999999</v>
      </c>
      <c r="E13" s="135">
        <v>4596645</v>
      </c>
      <c r="F13" s="138">
        <v>-0.51029060430033646</v>
      </c>
      <c r="G13" s="136">
        <v>9.6927296863452746E-3</v>
      </c>
    </row>
    <row r="14" spans="1:7">
      <c r="A14" s="132" t="s">
        <v>43</v>
      </c>
      <c r="B14" s="27">
        <v>5645421.5800000001</v>
      </c>
      <c r="C14" s="27">
        <v>2492075</v>
      </c>
      <c r="D14" s="27">
        <v>7556010.9199999999</v>
      </c>
      <c r="E14" s="27">
        <v>2033018</v>
      </c>
      <c r="F14" s="137">
        <v>-0.18420673535106286</v>
      </c>
      <c r="G14" s="140"/>
    </row>
    <row r="15" spans="1:7">
      <c r="A15" s="113" t="s">
        <v>42</v>
      </c>
      <c r="B15" s="61">
        <v>16036244.040000001</v>
      </c>
      <c r="C15" s="61">
        <v>6344033</v>
      </c>
      <c r="D15" s="61">
        <v>6566200.96</v>
      </c>
      <c r="E15" s="61">
        <v>1728647</v>
      </c>
      <c r="F15" s="107">
        <v>-0.72751607691826325</v>
      </c>
      <c r="G15" s="106"/>
    </row>
    <row r="16" spans="1:7">
      <c r="A16" s="113" t="s">
        <v>41</v>
      </c>
      <c r="B16" s="61">
        <v>1137315.48</v>
      </c>
      <c r="C16" s="61">
        <v>462175</v>
      </c>
      <c r="D16" s="61">
        <v>1893378.4100000001</v>
      </c>
      <c r="E16" s="61">
        <v>640110</v>
      </c>
      <c r="F16" s="108">
        <v>0.38499486125385401</v>
      </c>
      <c r="G16" s="106"/>
    </row>
    <row r="17" spans="1:7">
      <c r="A17" s="113" t="s">
        <v>60</v>
      </c>
      <c r="B17" s="61">
        <v>0</v>
      </c>
      <c r="C17" s="61">
        <v>0</v>
      </c>
      <c r="D17" s="61">
        <v>788277.84</v>
      </c>
      <c r="E17" s="61">
        <v>194870</v>
      </c>
      <c r="F17" s="106"/>
      <c r="G17" s="106"/>
    </row>
    <row r="18" spans="1:7">
      <c r="A18" s="113" t="s">
        <v>61</v>
      </c>
      <c r="B18" s="61">
        <v>70564</v>
      </c>
      <c r="C18" s="61">
        <v>35282</v>
      </c>
      <c r="D18" s="61">
        <v>0</v>
      </c>
      <c r="E18" s="61">
        <v>0</v>
      </c>
      <c r="F18" s="107">
        <v>-1</v>
      </c>
      <c r="G18" s="106"/>
    </row>
    <row r="19" spans="1:7" ht="16" thickBot="1">
      <c r="A19" s="124" t="s">
        <v>62</v>
      </c>
      <c r="B19" s="125">
        <v>135360</v>
      </c>
      <c r="C19" s="125">
        <v>52910</v>
      </c>
      <c r="D19" s="125">
        <v>0</v>
      </c>
      <c r="E19" s="125">
        <v>0</v>
      </c>
      <c r="F19" s="126">
        <v>-1</v>
      </c>
      <c r="G19" s="127"/>
    </row>
    <row r="20" spans="1:7" ht="16" thickBot="1">
      <c r="A20" s="133" t="s">
        <v>105</v>
      </c>
      <c r="B20" s="135">
        <v>35803600.609999999</v>
      </c>
      <c r="C20" s="135">
        <v>12558238</v>
      </c>
      <c r="D20" s="135">
        <v>58634642.710000001</v>
      </c>
      <c r="E20" s="135">
        <v>16043388</v>
      </c>
      <c r="F20" s="136">
        <v>0.27751902774895654</v>
      </c>
      <c r="G20" s="136">
        <v>3.3829939692352914E-2</v>
      </c>
    </row>
    <row r="21" spans="1:7">
      <c r="A21" s="117" t="s">
        <v>40</v>
      </c>
      <c r="B21" s="118">
        <v>16221696.35</v>
      </c>
      <c r="C21" s="118">
        <v>5868958</v>
      </c>
      <c r="D21" s="118">
        <v>21898170.309999999</v>
      </c>
      <c r="E21" s="118">
        <v>6095014</v>
      </c>
      <c r="F21" s="119">
        <v>3.8517229123125434E-2</v>
      </c>
      <c r="G21" s="120"/>
    </row>
    <row r="22" spans="1:7">
      <c r="A22" s="113" t="s">
        <v>38</v>
      </c>
      <c r="B22" s="61">
        <v>6220029.1600000001</v>
      </c>
      <c r="C22" s="61">
        <v>2068655</v>
      </c>
      <c r="D22" s="61">
        <v>16047102.460000001</v>
      </c>
      <c r="E22" s="61">
        <v>3936328</v>
      </c>
      <c r="F22" s="108">
        <v>0.90284411852145496</v>
      </c>
      <c r="G22" s="106"/>
    </row>
    <row r="23" spans="1:7">
      <c r="A23" s="113" t="s">
        <v>37</v>
      </c>
      <c r="B23" s="61">
        <v>3036185.38</v>
      </c>
      <c r="C23" s="61">
        <v>1267986</v>
      </c>
      <c r="D23" s="61">
        <v>5546894.4500000002</v>
      </c>
      <c r="E23" s="61">
        <v>1807074</v>
      </c>
      <c r="F23" s="108">
        <v>0.42515295910207207</v>
      </c>
      <c r="G23" s="106"/>
    </row>
    <row r="24" spans="1:7">
      <c r="A24" s="113" t="s">
        <v>33</v>
      </c>
      <c r="B24" s="61">
        <v>5034611.38</v>
      </c>
      <c r="C24" s="61">
        <v>1751073</v>
      </c>
      <c r="D24" s="61">
        <v>5343435.4000000004</v>
      </c>
      <c r="E24" s="61">
        <v>1501623</v>
      </c>
      <c r="F24" s="107">
        <v>-0.14245551156348135</v>
      </c>
      <c r="G24" s="106"/>
    </row>
    <row r="25" spans="1:7">
      <c r="A25" s="113" t="s">
        <v>34</v>
      </c>
      <c r="B25" s="61">
        <v>2951806.5</v>
      </c>
      <c r="C25" s="61">
        <v>896791</v>
      </c>
      <c r="D25" s="61">
        <v>3545746.08</v>
      </c>
      <c r="E25" s="61">
        <v>1011863</v>
      </c>
      <c r="F25" s="108">
        <v>0.12831529308389578</v>
      </c>
      <c r="G25" s="106"/>
    </row>
    <row r="26" spans="1:7">
      <c r="A26" s="113" t="s">
        <v>39</v>
      </c>
      <c r="B26" s="61">
        <v>41453</v>
      </c>
      <c r="C26" s="61">
        <v>10040</v>
      </c>
      <c r="D26" s="61">
        <v>1912187</v>
      </c>
      <c r="E26" s="61">
        <v>488186</v>
      </c>
      <c r="F26" s="108">
        <v>47.624103585657366</v>
      </c>
      <c r="G26" s="106"/>
    </row>
    <row r="27" spans="1:7">
      <c r="A27" s="113" t="s">
        <v>35</v>
      </c>
      <c r="B27" s="61">
        <v>1356569.1</v>
      </c>
      <c r="C27" s="61">
        <v>368431</v>
      </c>
      <c r="D27" s="61">
        <v>1818638.81</v>
      </c>
      <c r="E27" s="61">
        <v>487307</v>
      </c>
      <c r="F27" s="108">
        <v>0.32265471689407244</v>
      </c>
      <c r="G27" s="106"/>
    </row>
    <row r="28" spans="1:7">
      <c r="A28" s="113" t="s">
        <v>58</v>
      </c>
      <c r="B28" s="61">
        <v>91824.5</v>
      </c>
      <c r="C28" s="61">
        <v>28730</v>
      </c>
      <c r="D28" s="61">
        <v>634296</v>
      </c>
      <c r="E28" s="61">
        <v>211432</v>
      </c>
      <c r="F28" s="108">
        <v>6.3592760180995471</v>
      </c>
      <c r="G28" s="106"/>
    </row>
    <row r="29" spans="1:7">
      <c r="A29" s="113" t="s">
        <v>57</v>
      </c>
      <c r="B29" s="61">
        <v>623342</v>
      </c>
      <c r="C29" s="61">
        <v>182230</v>
      </c>
      <c r="D29" s="61">
        <v>818792</v>
      </c>
      <c r="E29" s="61">
        <v>206875</v>
      </c>
      <c r="F29" s="108">
        <v>0.13524117873017616</v>
      </c>
      <c r="G29" s="106"/>
    </row>
    <row r="30" spans="1:7">
      <c r="A30" s="113" t="s">
        <v>59</v>
      </c>
      <c r="B30" s="61">
        <v>0</v>
      </c>
      <c r="C30" s="61">
        <v>0</v>
      </c>
      <c r="D30" s="61">
        <v>412943.2</v>
      </c>
      <c r="E30" s="61">
        <v>132187</v>
      </c>
      <c r="F30" s="106"/>
      <c r="G30" s="106"/>
    </row>
    <row r="31" spans="1:7">
      <c r="A31" s="113" t="s">
        <v>36</v>
      </c>
      <c r="B31" s="61">
        <v>0</v>
      </c>
      <c r="C31" s="61">
        <v>0</v>
      </c>
      <c r="D31" s="61">
        <v>404890</v>
      </c>
      <c r="E31" s="61">
        <v>81650</v>
      </c>
      <c r="F31" s="106"/>
      <c r="G31" s="106"/>
    </row>
    <row r="32" spans="1:7">
      <c r="A32" s="113" t="s">
        <v>56</v>
      </c>
      <c r="B32" s="61">
        <v>163083.24</v>
      </c>
      <c r="C32" s="61">
        <v>83844</v>
      </c>
      <c r="D32" s="61">
        <v>131547</v>
      </c>
      <c r="E32" s="61">
        <v>43849</v>
      </c>
      <c r="F32" s="107">
        <v>-0.47701684079958012</v>
      </c>
      <c r="G32" s="106"/>
    </row>
    <row r="33" spans="1:7">
      <c r="A33" s="113" t="s">
        <v>32</v>
      </c>
      <c r="B33" s="61">
        <v>0</v>
      </c>
      <c r="C33" s="61">
        <v>0</v>
      </c>
      <c r="D33" s="61">
        <v>120000</v>
      </c>
      <c r="E33" s="61">
        <v>40000</v>
      </c>
      <c r="F33" s="106"/>
      <c r="G33" s="106"/>
    </row>
    <row r="34" spans="1:7" ht="16" thickBot="1">
      <c r="A34" s="124" t="s">
        <v>55</v>
      </c>
      <c r="B34" s="125">
        <v>63000</v>
      </c>
      <c r="C34" s="125">
        <v>31500</v>
      </c>
      <c r="D34" s="125">
        <v>0</v>
      </c>
      <c r="E34" s="125">
        <v>0</v>
      </c>
      <c r="F34" s="126">
        <v>-1</v>
      </c>
      <c r="G34" s="127"/>
    </row>
    <row r="35" spans="1:7" ht="16" thickBot="1">
      <c r="A35" s="133" t="s">
        <v>31</v>
      </c>
      <c r="B35" s="135">
        <v>192477351.91</v>
      </c>
      <c r="C35" s="135">
        <v>68514996</v>
      </c>
      <c r="D35" s="135">
        <v>403570175.91000003</v>
      </c>
      <c r="E35" s="135">
        <v>113240783</v>
      </c>
      <c r="F35" s="136">
        <v>0.65278828885869022</v>
      </c>
      <c r="G35" s="136">
        <v>0.23878552707226322</v>
      </c>
    </row>
    <row r="36" spans="1:7">
      <c r="A36" s="117" t="s">
        <v>30</v>
      </c>
      <c r="B36" s="118">
        <v>104840037.03</v>
      </c>
      <c r="C36" s="118">
        <v>38884066</v>
      </c>
      <c r="D36" s="118">
        <v>282232757.88999999</v>
      </c>
      <c r="E36" s="118">
        <v>81066275</v>
      </c>
      <c r="F36" s="119">
        <v>1.0848199105515355</v>
      </c>
      <c r="G36" s="120"/>
    </row>
    <row r="37" spans="1:7">
      <c r="A37" s="113" t="s">
        <v>29</v>
      </c>
      <c r="B37" s="61">
        <v>42023811.859999999</v>
      </c>
      <c r="C37" s="61">
        <v>14883668</v>
      </c>
      <c r="D37" s="61">
        <v>64314999.640000001</v>
      </c>
      <c r="E37" s="61">
        <v>17499256</v>
      </c>
      <c r="F37" s="108">
        <v>0.17573544370917174</v>
      </c>
      <c r="G37" s="106"/>
    </row>
    <row r="38" spans="1:7">
      <c r="A38" s="113" t="s">
        <v>27</v>
      </c>
      <c r="B38" s="61">
        <v>26246647.5</v>
      </c>
      <c r="C38" s="61">
        <v>9242230</v>
      </c>
      <c r="D38" s="61">
        <v>31001466.109999999</v>
      </c>
      <c r="E38" s="61">
        <v>8430842</v>
      </c>
      <c r="F38" s="107">
        <v>-8.779136636937189E-2</v>
      </c>
      <c r="G38" s="106"/>
    </row>
    <row r="39" spans="1:7">
      <c r="A39" s="113" t="s">
        <v>26</v>
      </c>
      <c r="B39" s="61">
        <v>15929822.859999999</v>
      </c>
      <c r="C39" s="61">
        <v>4114797</v>
      </c>
      <c r="D39" s="61">
        <v>15983880.15</v>
      </c>
      <c r="E39" s="61">
        <v>3339078</v>
      </c>
      <c r="F39" s="107">
        <v>-0.18851938503892171</v>
      </c>
      <c r="G39" s="106"/>
    </row>
    <row r="40" spans="1:7">
      <c r="A40" s="113" t="s">
        <v>28</v>
      </c>
      <c r="B40" s="61">
        <v>0</v>
      </c>
      <c r="C40" s="61">
        <v>0</v>
      </c>
      <c r="D40" s="61">
        <v>6554327.04</v>
      </c>
      <c r="E40" s="61">
        <v>1934467</v>
      </c>
      <c r="F40" s="106"/>
      <c r="G40" s="106"/>
    </row>
    <row r="41" spans="1:7">
      <c r="A41" s="113" t="s">
        <v>24</v>
      </c>
      <c r="B41" s="61">
        <v>136603.4</v>
      </c>
      <c r="C41" s="61">
        <v>53009</v>
      </c>
      <c r="D41" s="61">
        <v>1634551.55</v>
      </c>
      <c r="E41" s="61">
        <v>456707</v>
      </c>
      <c r="F41" s="108">
        <v>7.6156501726121979</v>
      </c>
      <c r="G41" s="106"/>
    </row>
    <row r="42" spans="1:7">
      <c r="A42" s="113" t="s">
        <v>25</v>
      </c>
      <c r="B42" s="61">
        <v>224226.17</v>
      </c>
      <c r="C42" s="61">
        <v>74376</v>
      </c>
      <c r="D42" s="61">
        <v>937723.43</v>
      </c>
      <c r="E42" s="61">
        <v>237485</v>
      </c>
      <c r="F42" s="108">
        <v>2.193032698720017</v>
      </c>
      <c r="G42" s="106"/>
    </row>
    <row r="43" spans="1:7">
      <c r="A43" s="113" t="s">
        <v>51</v>
      </c>
      <c r="B43" s="61">
        <v>232187.64</v>
      </c>
      <c r="C43" s="61">
        <v>94841</v>
      </c>
      <c r="D43" s="61">
        <v>569718.1</v>
      </c>
      <c r="E43" s="61">
        <v>182915</v>
      </c>
      <c r="F43" s="108">
        <v>0.92864900201389688</v>
      </c>
      <c r="G43" s="106"/>
    </row>
    <row r="44" spans="1:7">
      <c r="A44" s="113" t="s">
        <v>52</v>
      </c>
      <c r="B44" s="61">
        <v>331775.59999999998</v>
      </c>
      <c r="C44" s="61">
        <v>131120</v>
      </c>
      <c r="D44" s="61">
        <v>340752</v>
      </c>
      <c r="E44" s="61">
        <v>93758</v>
      </c>
      <c r="F44" s="107">
        <v>-0.28494508846857847</v>
      </c>
      <c r="G44" s="106"/>
    </row>
    <row r="45" spans="1:7">
      <c r="A45" s="113" t="s">
        <v>54</v>
      </c>
      <c r="B45" s="61">
        <v>2365465.4500000002</v>
      </c>
      <c r="C45" s="61">
        <v>983979</v>
      </c>
      <c r="D45" s="61">
        <v>0</v>
      </c>
      <c r="E45" s="61">
        <v>0</v>
      </c>
      <c r="F45" s="107">
        <v>-1</v>
      </c>
      <c r="G45" s="106"/>
    </row>
    <row r="46" spans="1:7" ht="16" thickBot="1">
      <c r="A46" s="124" t="s">
        <v>53</v>
      </c>
      <c r="B46" s="125">
        <v>146774.39999999999</v>
      </c>
      <c r="C46" s="125">
        <v>52910</v>
      </c>
      <c r="D46" s="125">
        <v>0</v>
      </c>
      <c r="E46" s="125">
        <v>0</v>
      </c>
      <c r="F46" s="126">
        <v>-1</v>
      </c>
      <c r="G46" s="127"/>
    </row>
    <row r="47" spans="1:7" ht="16" thickBot="1">
      <c r="A47" s="133" t="s">
        <v>23</v>
      </c>
      <c r="B47" s="135">
        <v>412843741.96000004</v>
      </c>
      <c r="C47" s="135">
        <v>167811008</v>
      </c>
      <c r="D47" s="135">
        <v>517985840.57999998</v>
      </c>
      <c r="E47" s="135">
        <v>153221432</v>
      </c>
      <c r="F47" s="138">
        <v>-8.6940518228696903E-2</v>
      </c>
      <c r="G47" s="136">
        <v>0.32309084615643235</v>
      </c>
    </row>
    <row r="48" spans="1:7" ht="16" thickBot="1">
      <c r="A48" s="129" t="s">
        <v>23</v>
      </c>
      <c r="B48" s="91">
        <v>412843741.96000004</v>
      </c>
      <c r="C48" s="91">
        <v>167811008</v>
      </c>
      <c r="D48" s="91">
        <v>517985840.57999998</v>
      </c>
      <c r="E48" s="91">
        <v>153221432</v>
      </c>
      <c r="F48" s="139">
        <v>-8.6940518228696903E-2</v>
      </c>
      <c r="G48" s="112"/>
    </row>
    <row r="49" spans="1:7" ht="16" thickBot="1">
      <c r="A49" s="133" t="s">
        <v>22</v>
      </c>
      <c r="B49" s="135">
        <v>469174108.98000002</v>
      </c>
      <c r="C49" s="135">
        <v>191525673</v>
      </c>
      <c r="D49" s="135">
        <v>623617380.78999996</v>
      </c>
      <c r="E49" s="135">
        <v>187134128</v>
      </c>
      <c r="F49" s="138">
        <v>-2.2929275909658337E-2</v>
      </c>
      <c r="G49" s="136">
        <v>0.39460095739260626</v>
      </c>
    </row>
    <row r="50" spans="1:7">
      <c r="A50" s="117" t="s">
        <v>21</v>
      </c>
      <c r="B50" s="118">
        <v>125201130.34</v>
      </c>
      <c r="C50" s="118">
        <v>53418710</v>
      </c>
      <c r="D50" s="118">
        <v>209331071.28</v>
      </c>
      <c r="E50" s="118">
        <v>65332175</v>
      </c>
      <c r="F50" s="119">
        <v>0.22302045481817143</v>
      </c>
      <c r="G50" s="120"/>
    </row>
    <row r="51" spans="1:7">
      <c r="A51" s="113" t="s">
        <v>19</v>
      </c>
      <c r="B51" s="61">
        <v>146519728.46000001</v>
      </c>
      <c r="C51" s="61">
        <v>60035561</v>
      </c>
      <c r="D51" s="61">
        <v>173912906.78</v>
      </c>
      <c r="E51" s="61">
        <v>53881950</v>
      </c>
      <c r="F51" s="107">
        <v>-0.1024994336273463</v>
      </c>
      <c r="G51" s="106"/>
    </row>
    <row r="52" spans="1:7">
      <c r="A52" s="113" t="s">
        <v>20</v>
      </c>
      <c r="B52" s="61">
        <v>106180031.87</v>
      </c>
      <c r="C52" s="61">
        <v>45316477</v>
      </c>
      <c r="D52" s="61">
        <v>124044503.94</v>
      </c>
      <c r="E52" s="61">
        <v>37971467</v>
      </c>
      <c r="F52" s="107">
        <v>-0.16208254670812122</v>
      </c>
      <c r="G52" s="106"/>
    </row>
    <row r="53" spans="1:7">
      <c r="A53" s="113" t="s">
        <v>18</v>
      </c>
      <c r="B53" s="61">
        <v>32896296.289999999</v>
      </c>
      <c r="C53" s="61">
        <v>12403491</v>
      </c>
      <c r="D53" s="61">
        <v>27797245.719999999</v>
      </c>
      <c r="E53" s="61">
        <v>7348764</v>
      </c>
      <c r="F53" s="107">
        <v>-0.40752454288877216</v>
      </c>
      <c r="G53" s="106"/>
    </row>
    <row r="54" spans="1:7">
      <c r="A54" s="113" t="s">
        <v>10</v>
      </c>
      <c r="B54" s="61">
        <v>3176785.1</v>
      </c>
      <c r="C54" s="61">
        <v>933186</v>
      </c>
      <c r="D54" s="61">
        <v>24587682.23</v>
      </c>
      <c r="E54" s="61">
        <v>5992187</v>
      </c>
      <c r="F54" s="108">
        <v>5.4212139916372521</v>
      </c>
      <c r="G54" s="106"/>
    </row>
    <row r="55" spans="1:7">
      <c r="A55" s="113" t="s">
        <v>16</v>
      </c>
      <c r="B55" s="61">
        <v>19624995.309999999</v>
      </c>
      <c r="C55" s="61">
        <v>6342566</v>
      </c>
      <c r="D55" s="61">
        <v>21932384.75</v>
      </c>
      <c r="E55" s="61">
        <v>5253228</v>
      </c>
      <c r="F55" s="107">
        <v>-0.17175036097377627</v>
      </c>
      <c r="G55" s="106"/>
    </row>
    <row r="56" spans="1:7">
      <c r="A56" s="113" t="s">
        <v>17</v>
      </c>
      <c r="B56" s="61">
        <v>15984815.23</v>
      </c>
      <c r="C56" s="61">
        <v>6312426</v>
      </c>
      <c r="D56" s="61">
        <v>18843720.399999999</v>
      </c>
      <c r="E56" s="61">
        <v>4419529</v>
      </c>
      <c r="F56" s="107">
        <v>-0.29986838657593767</v>
      </c>
      <c r="G56" s="106"/>
    </row>
    <row r="57" spans="1:7">
      <c r="A57" s="113" t="s">
        <v>14</v>
      </c>
      <c r="B57" s="61">
        <v>3523303.73</v>
      </c>
      <c r="C57" s="61">
        <v>1446627</v>
      </c>
      <c r="D57" s="61">
        <v>5735900.0600000005</v>
      </c>
      <c r="E57" s="61">
        <v>1804938</v>
      </c>
      <c r="F57" s="108">
        <v>0.24768720616993875</v>
      </c>
      <c r="G57" s="106"/>
    </row>
    <row r="58" spans="1:7">
      <c r="A58" s="113" t="s">
        <v>11</v>
      </c>
      <c r="B58" s="61">
        <v>1333713</v>
      </c>
      <c r="C58" s="61">
        <v>501069</v>
      </c>
      <c r="D58" s="61">
        <v>5637029.2199999997</v>
      </c>
      <c r="E58" s="61">
        <v>1785490</v>
      </c>
      <c r="F58" s="108">
        <v>2.5633615330423556</v>
      </c>
      <c r="G58" s="106"/>
    </row>
    <row r="59" spans="1:7">
      <c r="A59" s="113" t="s">
        <v>13</v>
      </c>
      <c r="B59" s="61">
        <v>2667881.34</v>
      </c>
      <c r="C59" s="61">
        <v>1021199</v>
      </c>
      <c r="D59" s="61">
        <v>4782334.8899999997</v>
      </c>
      <c r="E59" s="61">
        <v>1334864</v>
      </c>
      <c r="F59" s="108">
        <v>0.30715364977834875</v>
      </c>
      <c r="G59" s="106"/>
    </row>
    <row r="60" spans="1:7">
      <c r="A60" s="113" t="s">
        <v>9</v>
      </c>
      <c r="B60" s="61">
        <v>9119727.0399999991</v>
      </c>
      <c r="C60" s="61">
        <v>2571505</v>
      </c>
      <c r="D60" s="61">
        <v>3092661.31</v>
      </c>
      <c r="E60" s="61">
        <v>677684</v>
      </c>
      <c r="F60" s="107">
        <v>-0.7364640550961401</v>
      </c>
      <c r="G60" s="106"/>
    </row>
    <row r="61" spans="1:7">
      <c r="A61" s="113" t="s">
        <v>15</v>
      </c>
      <c r="B61" s="61">
        <v>1237219.1100000001</v>
      </c>
      <c r="C61" s="61">
        <v>540266</v>
      </c>
      <c r="D61" s="61">
        <v>1344379.79</v>
      </c>
      <c r="E61" s="61">
        <v>476103</v>
      </c>
      <c r="F61" s="107">
        <v>-0.118761869153343</v>
      </c>
      <c r="G61" s="106"/>
    </row>
    <row r="62" spans="1:7">
      <c r="A62" s="113" t="s">
        <v>12</v>
      </c>
      <c r="B62" s="61">
        <v>707133.18</v>
      </c>
      <c r="C62" s="61">
        <v>300808</v>
      </c>
      <c r="D62" s="61">
        <v>1266327.8400000001</v>
      </c>
      <c r="E62" s="61">
        <v>413054</v>
      </c>
      <c r="F62" s="108">
        <v>0.37314832052339042</v>
      </c>
      <c r="G62" s="106"/>
    </row>
    <row r="63" spans="1:7">
      <c r="A63" s="113" t="s">
        <v>8</v>
      </c>
      <c r="B63" s="61">
        <v>285892</v>
      </c>
      <c r="C63" s="61">
        <v>142946</v>
      </c>
      <c r="D63" s="61">
        <v>777268.81</v>
      </c>
      <c r="E63" s="61">
        <v>278203</v>
      </c>
      <c r="F63" s="108">
        <v>0.94621045709568652</v>
      </c>
      <c r="G63" s="106"/>
    </row>
    <row r="64" spans="1:7">
      <c r="A64" s="113" t="s">
        <v>48</v>
      </c>
      <c r="B64" s="61">
        <v>321316</v>
      </c>
      <c r="C64" s="61">
        <v>132272</v>
      </c>
      <c r="D64" s="61">
        <v>232250</v>
      </c>
      <c r="E64" s="61">
        <v>72748</v>
      </c>
      <c r="F64" s="107">
        <v>-0.45001209628644001</v>
      </c>
      <c r="G64" s="106"/>
    </row>
    <row r="65" spans="1:7">
      <c r="A65" s="113" t="s">
        <v>49</v>
      </c>
      <c r="B65" s="61">
        <v>0</v>
      </c>
      <c r="C65" s="61">
        <v>0</v>
      </c>
      <c r="D65" s="61">
        <v>163079</v>
      </c>
      <c r="E65" s="61">
        <v>46208</v>
      </c>
      <c r="F65" s="106"/>
      <c r="G65" s="106"/>
    </row>
    <row r="66" spans="1:7">
      <c r="A66" s="113" t="s">
        <v>46</v>
      </c>
      <c r="B66" s="61">
        <v>0</v>
      </c>
      <c r="C66" s="61">
        <v>0</v>
      </c>
      <c r="D66" s="61">
        <v>136560</v>
      </c>
      <c r="E66" s="61">
        <v>45520</v>
      </c>
      <c r="F66" s="106"/>
      <c r="G66" s="106"/>
    </row>
    <row r="67" spans="1:7">
      <c r="A67" s="113" t="s">
        <v>44</v>
      </c>
      <c r="B67" s="61">
        <v>10706.44</v>
      </c>
      <c r="C67" s="61">
        <v>2654</v>
      </c>
      <c r="D67" s="61">
        <v>36.92</v>
      </c>
      <c r="E67" s="61">
        <v>9</v>
      </c>
      <c r="F67" s="107">
        <v>-0.99660889223813121</v>
      </c>
      <c r="G67" s="106"/>
    </row>
    <row r="68" spans="1:7">
      <c r="A68" s="113" t="s">
        <v>50</v>
      </c>
      <c r="B68" s="61">
        <v>83246.7</v>
      </c>
      <c r="C68" s="61">
        <v>29878</v>
      </c>
      <c r="D68" s="61">
        <v>37.85</v>
      </c>
      <c r="E68" s="61">
        <v>7</v>
      </c>
      <c r="F68" s="107">
        <v>-0.99976571390320645</v>
      </c>
      <c r="G68" s="106"/>
    </row>
    <row r="69" spans="1:7">
      <c r="A69" s="113" t="s">
        <v>45</v>
      </c>
      <c r="B69" s="61">
        <v>204355.84</v>
      </c>
      <c r="C69" s="61">
        <v>26116</v>
      </c>
      <c r="D69" s="61">
        <v>0</v>
      </c>
      <c r="E69" s="61">
        <v>0</v>
      </c>
      <c r="F69" s="107">
        <v>-1</v>
      </c>
      <c r="G69" s="106"/>
    </row>
    <row r="70" spans="1:7" ht="16" thickBot="1">
      <c r="A70" s="134" t="s">
        <v>47</v>
      </c>
      <c r="B70" s="105">
        <v>95832</v>
      </c>
      <c r="C70" s="105">
        <v>47916</v>
      </c>
      <c r="D70" s="105">
        <v>0</v>
      </c>
      <c r="E70" s="105">
        <v>0</v>
      </c>
      <c r="F70" s="109">
        <v>-1</v>
      </c>
      <c r="G70" s="110"/>
    </row>
    <row r="71" spans="1:7" ht="16" thickBot="1">
      <c r="A71" s="141" t="s">
        <v>7</v>
      </c>
      <c r="B71" s="142">
        <v>1133323708.5599999</v>
      </c>
      <c r="C71" s="142">
        <v>449796390</v>
      </c>
      <c r="D71" s="142">
        <v>1620611908.1200001</v>
      </c>
      <c r="E71" s="142">
        <v>474236376</v>
      </c>
      <c r="F71" s="143">
        <v>5.4335665077258628E-2</v>
      </c>
      <c r="G71" s="143">
        <v>1</v>
      </c>
    </row>
    <row r="72" spans="1:7">
      <c r="G72" s="101">
        <v>1</v>
      </c>
    </row>
  </sheetData>
  <mergeCells count="5">
    <mergeCell ref="A11:A12"/>
    <mergeCell ref="B11:C11"/>
    <mergeCell ref="D11:E11"/>
    <mergeCell ref="F11:F12"/>
    <mergeCell ref="G11:G12"/>
  </mergeCells>
  <pageMargins left="0.2360816009109972" right="0.1180408004554986" top="0.16525712063769804" bottom="7.8462414420419652E-2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MERCADO PAÍS</vt:lpstr>
      <vt:lpstr>MERCADO PAÍS ACUM</vt:lpstr>
      <vt:lpstr>RESUMEN!Área_de_impresión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Comercio Exterior</dc:creator>
  <cp:lastModifiedBy>Ortly Saltos</cp:lastModifiedBy>
  <dcterms:created xsi:type="dcterms:W3CDTF">2014-01-16T20:58:20Z</dcterms:created>
  <dcterms:modified xsi:type="dcterms:W3CDTF">2020-11-04T16:36:06Z</dcterms:modified>
</cp:coreProperties>
</file>